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Glocester 040824\FY2023\FY23 Excel Workbook\"/>
    </mc:Choice>
  </mc:AlternateContent>
  <xr:revisionPtr revIDLastSave="0" documentId="13_ncr:1_{16C1D6DB-C0B2-4A1E-97BF-20E739047283}" xr6:coauthVersionLast="47" xr6:coauthVersionMax="47" xr10:uidLastSave="{00000000-0000-0000-0000-000000000000}"/>
  <bookViews>
    <workbookView xWindow="-120" yWindow="-120" windowWidth="20730" windowHeight="11160" tabRatio="830" firstSheet="37" activeTab="41" xr2:uid="{DB98E9AB-6B23-4364-911B-9AA76E58EE7D}"/>
  </bookViews>
  <sheets>
    <sheet name="SB767 Summary" sheetId="1" r:id="rId1"/>
    <sheet name="List" sheetId="11" r:id="rId2"/>
    <sheet name="#2 Retrofit of mtg rooms" sheetId="10" r:id="rId3"/>
    <sheet name="#3 Van-Medical Transport" sheetId="12" r:id="rId4"/>
    <sheet name="#4 Mobile Command Center" sheetId="13" r:id="rId5"/>
    <sheet name="#5 Light Towers" sheetId="14" r:id="rId6"/>
    <sheet name="#6 Ipad Loaners" sheetId="15" r:id="rId7"/>
    <sheet name="#7 Parade Comm Revenue" sheetId="16" r:id="rId8"/>
    <sheet name="#8 Police Station Comm Tower" sheetId="17" r:id="rId9"/>
    <sheet name="#10a RoadsDrainage  Cranberry R" sheetId="18" r:id="rId10"/>
    <sheet name="#10b RoadsDrainage - Jackson Sc" sheetId="19" r:id="rId11"/>
    <sheet name="#11 Police Station Secy Cameras" sheetId="20" r:id="rId12"/>
    <sheet name="#12 Mobile Radio Upgrades" sheetId="21" r:id="rId13"/>
    <sheet name="#13 Grant Progam - Non profits" sheetId="22" r:id="rId14"/>
    <sheet name="#15 Chepaceht Vill Marketing" sheetId="23" r:id="rId15"/>
    <sheet name="#16 Comm Septic " sheetId="24" r:id="rId16"/>
    <sheet name="#17 Fire Departments Mobile Rep" sheetId="25" r:id="rId17"/>
    <sheet name="#18 Police Front Line Veh" sheetId="26" r:id="rId18"/>
    <sheet name="#19 EMA Trailer" sheetId="27" r:id="rId19"/>
    <sheet name="#21 EMA Gator &amp; Trailer" sheetId="28" r:id="rId20"/>
    <sheet name="#22 Glocester Mem Park" sheetId="29" r:id="rId21"/>
    <sheet name="#23 Road Paving" sheetId="30" r:id="rId22"/>
    <sheet name="#24 Glocester Little League" sheetId="31" r:id="rId23"/>
    <sheet name="#25 Finance Acct Software" sheetId="32" r:id="rId24"/>
    <sheet name="#26 Pigeon Property" sheetId="33" r:id="rId25"/>
    <sheet name="#27a FY23 Poll Workers" sheetId="34" r:id="rId26"/>
    <sheet name="#27b FY23 Hazard Mitigation" sheetId="35" r:id="rId27"/>
    <sheet name="#27c FY23 Road Salt &amp; Sand" sheetId="36" r:id="rId28"/>
    <sheet name="#27e FY23 Historic Cemetaries" sheetId="37" r:id="rId29"/>
    <sheet name="#28 Mefford Land" sheetId="38" r:id="rId30"/>
    <sheet name="#29 DPW Radio System" sheetId="39" r:id="rId31"/>
    <sheet name="#30 Recreation Matching Grant " sheetId="40" r:id="rId32"/>
    <sheet name="#31 Sansoucy Appraisal" sheetId="41" r:id="rId33"/>
    <sheet name="#32 Town Hall Security Cameras" sheetId="42" r:id="rId34"/>
    <sheet name="#33 Mute Switches" sheetId="43" r:id="rId35"/>
    <sheet name="#35 Access Control Upgrades" sheetId="44" r:id="rId36"/>
    <sheet name="#36 Freezer - Human Services" sheetId="45" r:id="rId37"/>
    <sheet name="#37 Pickleball courts" sheetId="46" r:id="rId38"/>
    <sheet name="#38 Architect &amp; Test Holes PD" sheetId="47" r:id="rId39"/>
    <sheet name="#39 Loader Tires" sheetId="48" r:id="rId40"/>
    <sheet name="#49 Recreation Master Plan" sheetId="49" r:id="rId41"/>
    <sheet name="#50 Muni Resilience Program mch" sheetId="50" r:id="rId42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G12" i="1"/>
  <c r="F12" i="1"/>
  <c r="C29" i="20"/>
  <c r="B29" i="20"/>
  <c r="D29" i="50" l="1"/>
  <c r="C26" i="50"/>
  <c r="B26" i="50"/>
  <c r="D21" i="50"/>
  <c r="D26" i="50" s="1"/>
  <c r="C17" i="50"/>
  <c r="C6" i="50" s="1"/>
  <c r="B17" i="50"/>
  <c r="B6" i="50" s="1"/>
  <c r="D10" i="50"/>
  <c r="D17" i="50" s="1"/>
  <c r="D6" i="50" s="1"/>
  <c r="D29" i="49"/>
  <c r="C26" i="49"/>
  <c r="B26" i="49"/>
  <c r="D21" i="49"/>
  <c r="D26" i="49" s="1"/>
  <c r="C17" i="49"/>
  <c r="C6" i="49" s="1"/>
  <c r="B17" i="49"/>
  <c r="B6" i="49" s="1"/>
  <c r="D10" i="49"/>
  <c r="D17" i="49" s="1"/>
  <c r="D29" i="48"/>
  <c r="C26" i="48"/>
  <c r="B26" i="48"/>
  <c r="D21" i="48"/>
  <c r="D26" i="48" s="1"/>
  <c r="C17" i="48"/>
  <c r="B17" i="48"/>
  <c r="B6" i="48" s="1"/>
  <c r="D10" i="48"/>
  <c r="D17" i="48" s="1"/>
  <c r="D29" i="47"/>
  <c r="C26" i="47"/>
  <c r="B26" i="47"/>
  <c r="D21" i="47"/>
  <c r="D26" i="47" s="1"/>
  <c r="C17" i="47"/>
  <c r="C6" i="47" s="1"/>
  <c r="B17" i="47"/>
  <c r="B6" i="47" s="1"/>
  <c r="D10" i="47"/>
  <c r="D17" i="47" s="1"/>
  <c r="D29" i="46"/>
  <c r="C26" i="46"/>
  <c r="B26" i="46"/>
  <c r="D21" i="46"/>
  <c r="D26" i="46" s="1"/>
  <c r="C17" i="46"/>
  <c r="B17" i="46"/>
  <c r="B6" i="46" s="1"/>
  <c r="D10" i="46"/>
  <c r="D17" i="46" s="1"/>
  <c r="D29" i="45"/>
  <c r="C26" i="45"/>
  <c r="B26" i="45"/>
  <c r="D21" i="45"/>
  <c r="D26" i="45" s="1"/>
  <c r="C17" i="45"/>
  <c r="B17" i="45"/>
  <c r="B6" i="45" s="1"/>
  <c r="D10" i="45"/>
  <c r="D17" i="45" s="1"/>
  <c r="D29" i="44"/>
  <c r="C26" i="44"/>
  <c r="B26" i="44"/>
  <c r="D21" i="44"/>
  <c r="D26" i="44" s="1"/>
  <c r="C17" i="44"/>
  <c r="B17" i="44"/>
  <c r="D10" i="44"/>
  <c r="D17" i="44" s="1"/>
  <c r="D29" i="43"/>
  <c r="C26" i="43"/>
  <c r="B26" i="43"/>
  <c r="D21" i="43"/>
  <c r="D26" i="43" s="1"/>
  <c r="C17" i="43"/>
  <c r="B17" i="43"/>
  <c r="D10" i="43"/>
  <c r="D17" i="43" s="1"/>
  <c r="D29" i="42"/>
  <c r="C26" i="42"/>
  <c r="B26" i="42"/>
  <c r="D21" i="42"/>
  <c r="D26" i="42" s="1"/>
  <c r="C17" i="42"/>
  <c r="B17" i="42"/>
  <c r="D10" i="42"/>
  <c r="D17" i="42" s="1"/>
  <c r="D29" i="41"/>
  <c r="C26" i="41"/>
  <c r="B26" i="41"/>
  <c r="D21" i="41"/>
  <c r="D26" i="41" s="1"/>
  <c r="C17" i="41"/>
  <c r="B17" i="41"/>
  <c r="D10" i="41"/>
  <c r="D17" i="41" s="1"/>
  <c r="D29" i="40"/>
  <c r="C26" i="40"/>
  <c r="B26" i="40"/>
  <c r="D21" i="40"/>
  <c r="D26" i="40" s="1"/>
  <c r="C17" i="40"/>
  <c r="B17" i="40"/>
  <c r="B6" i="40" s="1"/>
  <c r="D10" i="40"/>
  <c r="D17" i="40" s="1"/>
  <c r="D6" i="40" s="1"/>
  <c r="D29" i="39"/>
  <c r="C26" i="39"/>
  <c r="B26" i="39"/>
  <c r="D21" i="39"/>
  <c r="D26" i="39" s="1"/>
  <c r="C17" i="39"/>
  <c r="C6" i="39" s="1"/>
  <c r="B17" i="39"/>
  <c r="B6" i="39" s="1"/>
  <c r="D10" i="39"/>
  <c r="D17" i="39" s="1"/>
  <c r="D6" i="39" s="1"/>
  <c r="D29" i="38"/>
  <c r="C26" i="38"/>
  <c r="B26" i="38"/>
  <c r="D21" i="38"/>
  <c r="D26" i="38" s="1"/>
  <c r="C17" i="38"/>
  <c r="C6" i="38" s="1"/>
  <c r="B17" i="38"/>
  <c r="B6" i="38" s="1"/>
  <c r="D10" i="38"/>
  <c r="D17" i="38" s="1"/>
  <c r="D29" i="37"/>
  <c r="C26" i="37"/>
  <c r="B26" i="37"/>
  <c r="D21" i="37"/>
  <c r="D26" i="37" s="1"/>
  <c r="C17" i="37"/>
  <c r="B17" i="37"/>
  <c r="B6" i="37" s="1"/>
  <c r="D10" i="37"/>
  <c r="D17" i="37" s="1"/>
  <c r="D29" i="36"/>
  <c r="C26" i="36"/>
  <c r="C6" i="36" s="1"/>
  <c r="B26" i="36"/>
  <c r="D21" i="36"/>
  <c r="D26" i="36" s="1"/>
  <c r="C17" i="36"/>
  <c r="B17" i="36"/>
  <c r="B6" i="36" s="1"/>
  <c r="D10" i="36"/>
  <c r="D17" i="36" s="1"/>
  <c r="D29" i="35"/>
  <c r="C26" i="35"/>
  <c r="B26" i="35"/>
  <c r="D21" i="35"/>
  <c r="D26" i="35" s="1"/>
  <c r="C17" i="35"/>
  <c r="B17" i="35"/>
  <c r="D10" i="35"/>
  <c r="D17" i="35" s="1"/>
  <c r="D29" i="34"/>
  <c r="C26" i="34"/>
  <c r="B26" i="34"/>
  <c r="D21" i="34"/>
  <c r="D26" i="34" s="1"/>
  <c r="C17" i="34"/>
  <c r="C6" i="34" s="1"/>
  <c r="B17" i="34"/>
  <c r="D10" i="34"/>
  <c r="D17" i="34" s="1"/>
  <c r="D29" i="33"/>
  <c r="C26" i="33"/>
  <c r="B26" i="33"/>
  <c r="D21" i="33"/>
  <c r="D26" i="33" s="1"/>
  <c r="C17" i="33"/>
  <c r="B17" i="33"/>
  <c r="D10" i="33"/>
  <c r="D17" i="33" s="1"/>
  <c r="D29" i="32"/>
  <c r="C26" i="32"/>
  <c r="B26" i="32"/>
  <c r="D21" i="32"/>
  <c r="D26" i="32" s="1"/>
  <c r="C17" i="32"/>
  <c r="B17" i="32"/>
  <c r="B6" i="32" s="1"/>
  <c r="D10" i="32"/>
  <c r="D17" i="32" s="1"/>
  <c r="D6" i="32" s="1"/>
  <c r="D29" i="31"/>
  <c r="C26" i="31"/>
  <c r="B26" i="31"/>
  <c r="D21" i="31"/>
  <c r="D26" i="31" s="1"/>
  <c r="C17" i="31"/>
  <c r="C6" i="31" s="1"/>
  <c r="B17" i="31"/>
  <c r="B6" i="31" s="1"/>
  <c r="D10" i="31"/>
  <c r="D17" i="31" s="1"/>
  <c r="D29" i="30"/>
  <c r="C26" i="30"/>
  <c r="B26" i="30"/>
  <c r="D21" i="30"/>
  <c r="D26" i="30" s="1"/>
  <c r="C17" i="30"/>
  <c r="C6" i="30" s="1"/>
  <c r="B17" i="30"/>
  <c r="B6" i="30" s="1"/>
  <c r="D10" i="30"/>
  <c r="D17" i="30" s="1"/>
  <c r="D29" i="29"/>
  <c r="C26" i="29"/>
  <c r="B26" i="29"/>
  <c r="D21" i="29"/>
  <c r="D26" i="29" s="1"/>
  <c r="C17" i="29"/>
  <c r="B17" i="29"/>
  <c r="D10" i="29"/>
  <c r="D17" i="29" s="1"/>
  <c r="D29" i="28"/>
  <c r="C26" i="28"/>
  <c r="B26" i="28"/>
  <c r="B6" i="28" s="1"/>
  <c r="D21" i="28"/>
  <c r="D26" i="28" s="1"/>
  <c r="C17" i="28"/>
  <c r="B17" i="28"/>
  <c r="D10" i="28"/>
  <c r="D17" i="28" s="1"/>
  <c r="D6" i="28" s="1"/>
  <c r="C6" i="28"/>
  <c r="D29" i="27"/>
  <c r="C26" i="27"/>
  <c r="B26" i="27"/>
  <c r="D21" i="27"/>
  <c r="D26" i="27" s="1"/>
  <c r="C17" i="27"/>
  <c r="C6" i="27" s="1"/>
  <c r="B17" i="27"/>
  <c r="B6" i="27" s="1"/>
  <c r="D10" i="27"/>
  <c r="D17" i="27" s="1"/>
  <c r="D29" i="26"/>
  <c r="C26" i="26"/>
  <c r="B26" i="26"/>
  <c r="D21" i="26"/>
  <c r="D26" i="26" s="1"/>
  <c r="C17" i="26"/>
  <c r="B17" i="26"/>
  <c r="D10" i="26"/>
  <c r="D17" i="26" s="1"/>
  <c r="D29" i="25"/>
  <c r="C26" i="25"/>
  <c r="B26" i="25"/>
  <c r="D21" i="25"/>
  <c r="D26" i="25" s="1"/>
  <c r="C17" i="25"/>
  <c r="B17" i="25"/>
  <c r="D10" i="25"/>
  <c r="D17" i="25" s="1"/>
  <c r="C6" i="25"/>
  <c r="B6" i="25"/>
  <c r="D29" i="24"/>
  <c r="C26" i="24"/>
  <c r="B26" i="24"/>
  <c r="D21" i="24"/>
  <c r="D26" i="24" s="1"/>
  <c r="C17" i="24"/>
  <c r="C6" i="24" s="1"/>
  <c r="B17" i="24"/>
  <c r="B6" i="24" s="1"/>
  <c r="D10" i="24"/>
  <c r="D17" i="24" s="1"/>
  <c r="D29" i="23"/>
  <c r="C26" i="23"/>
  <c r="C6" i="23" s="1"/>
  <c r="B26" i="23"/>
  <c r="D21" i="23"/>
  <c r="D26" i="23" s="1"/>
  <c r="C17" i="23"/>
  <c r="B17" i="23"/>
  <c r="B6" i="23" s="1"/>
  <c r="D10" i="23"/>
  <c r="D17" i="23" s="1"/>
  <c r="D29" i="22"/>
  <c r="C26" i="22"/>
  <c r="B26" i="22"/>
  <c r="D21" i="22"/>
  <c r="D26" i="22" s="1"/>
  <c r="C17" i="22"/>
  <c r="B17" i="22"/>
  <c r="B6" i="22" s="1"/>
  <c r="D10" i="22"/>
  <c r="D17" i="22" s="1"/>
  <c r="D29" i="21"/>
  <c r="C26" i="21"/>
  <c r="B26" i="21"/>
  <c r="D21" i="21"/>
  <c r="D26" i="21" s="1"/>
  <c r="C17" i="21"/>
  <c r="C6" i="21" s="1"/>
  <c r="B17" i="21"/>
  <c r="D10" i="21"/>
  <c r="D17" i="21" s="1"/>
  <c r="D29" i="20"/>
  <c r="C26" i="20"/>
  <c r="B26" i="20"/>
  <c r="D21" i="20"/>
  <c r="D26" i="20" s="1"/>
  <c r="C17" i="20"/>
  <c r="C6" i="20" s="1"/>
  <c r="B17" i="20"/>
  <c r="B6" i="20" s="1"/>
  <c r="D10" i="20"/>
  <c r="D17" i="20" s="1"/>
  <c r="D29" i="19"/>
  <c r="C26" i="19"/>
  <c r="B26" i="19"/>
  <c r="B6" i="19" s="1"/>
  <c r="D21" i="19"/>
  <c r="D26" i="19" s="1"/>
  <c r="C17" i="19"/>
  <c r="B17" i="19"/>
  <c r="D10" i="19"/>
  <c r="D17" i="19" s="1"/>
  <c r="D29" i="18"/>
  <c r="C26" i="18"/>
  <c r="B26" i="18"/>
  <c r="D21" i="18"/>
  <c r="D26" i="18" s="1"/>
  <c r="C17" i="18"/>
  <c r="B17" i="18"/>
  <c r="D10" i="18"/>
  <c r="D17" i="18" s="1"/>
  <c r="D6" i="18" s="1"/>
  <c r="B6" i="18"/>
  <c r="D6" i="31" l="1"/>
  <c r="B6" i="35"/>
  <c r="C6" i="40"/>
  <c r="C6" i="18"/>
  <c r="D6" i="19"/>
  <c r="D6" i="26"/>
  <c r="C6" i="32"/>
  <c r="B6" i="33"/>
  <c r="C6" i="35"/>
  <c r="C6" i="37"/>
  <c r="C6" i="41"/>
  <c r="B6" i="42"/>
  <c r="D6" i="47"/>
  <c r="B6" i="21"/>
  <c r="B6" i="26"/>
  <c r="B6" i="29"/>
  <c r="C6" i="33"/>
  <c r="B6" i="34"/>
  <c r="B6" i="43"/>
  <c r="D6" i="44"/>
  <c r="C6" i="19"/>
  <c r="C6" i="26"/>
  <c r="C6" i="29"/>
  <c r="C6" i="43"/>
  <c r="B6" i="44"/>
  <c r="C6" i="48"/>
  <c r="D6" i="49"/>
  <c r="D6" i="48"/>
  <c r="C6" i="46"/>
  <c r="D6" i="46"/>
  <c r="D6" i="45"/>
  <c r="C6" i="45"/>
  <c r="C6" i="44"/>
  <c r="D6" i="43"/>
  <c r="C6" i="42"/>
  <c r="D6" i="42"/>
  <c r="D6" i="41"/>
  <c r="B6" i="41"/>
  <c r="D6" i="38"/>
  <c r="D6" i="37"/>
  <c r="D6" i="36"/>
  <c r="D6" i="35"/>
  <c r="D6" i="34"/>
  <c r="D6" i="33"/>
  <c r="D6" i="30"/>
  <c r="D6" i="29"/>
  <c r="D6" i="27"/>
  <c r="D6" i="25"/>
  <c r="D6" i="24"/>
  <c r="D6" i="23"/>
  <c r="D6" i="22"/>
  <c r="C6" i="22"/>
  <c r="D6" i="21"/>
  <c r="D6" i="20"/>
  <c r="F21" i="1"/>
  <c r="D29" i="17"/>
  <c r="C26" i="17"/>
  <c r="B26" i="17"/>
  <c r="D21" i="17"/>
  <c r="D26" i="17" s="1"/>
  <c r="C17" i="17"/>
  <c r="B17" i="17"/>
  <c r="D10" i="17"/>
  <c r="D17" i="17" s="1"/>
  <c r="C6" i="17"/>
  <c r="B6" i="17"/>
  <c r="D29" i="16"/>
  <c r="C26" i="16"/>
  <c r="B26" i="16"/>
  <c r="D21" i="16"/>
  <c r="D26" i="16" s="1"/>
  <c r="C17" i="16"/>
  <c r="C6" i="16" s="1"/>
  <c r="B17" i="16"/>
  <c r="D10" i="16"/>
  <c r="D17" i="16" s="1"/>
  <c r="B6" i="16"/>
  <c r="D29" i="15"/>
  <c r="C26" i="15"/>
  <c r="B26" i="15"/>
  <c r="D21" i="15"/>
  <c r="D26" i="15" s="1"/>
  <c r="C17" i="15"/>
  <c r="C6" i="15" s="1"/>
  <c r="B17" i="15"/>
  <c r="D10" i="15"/>
  <c r="D17" i="15" s="1"/>
  <c r="D29" i="14"/>
  <c r="C26" i="14"/>
  <c r="B26" i="14"/>
  <c r="D21" i="14"/>
  <c r="D26" i="14" s="1"/>
  <c r="C17" i="14"/>
  <c r="B17" i="14"/>
  <c r="D10" i="14"/>
  <c r="D17" i="14" s="1"/>
  <c r="D29" i="13"/>
  <c r="D26" i="13"/>
  <c r="C26" i="13"/>
  <c r="B26" i="13"/>
  <c r="D21" i="13"/>
  <c r="C17" i="13"/>
  <c r="C6" i="13" s="1"/>
  <c r="B17" i="13"/>
  <c r="B6" i="13" s="1"/>
  <c r="D10" i="13"/>
  <c r="D17" i="13" s="1"/>
  <c r="D29" i="12"/>
  <c r="C26" i="12"/>
  <c r="B26" i="12"/>
  <c r="D21" i="12"/>
  <c r="D26" i="12" s="1"/>
  <c r="C17" i="12"/>
  <c r="C6" i="12" s="1"/>
  <c r="B17" i="12"/>
  <c r="B6" i="12" s="1"/>
  <c r="D10" i="12"/>
  <c r="D17" i="12" s="1"/>
  <c r="D29" i="10"/>
  <c r="C26" i="10"/>
  <c r="B26" i="10"/>
  <c r="D21" i="10"/>
  <c r="D26" i="10" s="1"/>
  <c r="C17" i="10"/>
  <c r="C6" i="10" s="1"/>
  <c r="B17" i="10"/>
  <c r="D10" i="10"/>
  <c r="D17" i="10" s="1"/>
  <c r="C6" i="14" l="1"/>
  <c r="B6" i="15"/>
  <c r="B6" i="14"/>
  <c r="D6" i="17"/>
  <c r="D6" i="16"/>
  <c r="D6" i="15"/>
  <c r="D6" i="14"/>
  <c r="D6" i="13"/>
  <c r="D6" i="12"/>
  <c r="B6" i="10"/>
  <c r="D6" i="10"/>
  <c r="G11" i="1"/>
  <c r="H21" i="1" l="1"/>
  <c r="G21" i="1"/>
  <c r="C21" i="1"/>
  <c r="C22" i="1" l="1"/>
  <c r="L21" i="1"/>
  <c r="N21" i="1"/>
</calcChain>
</file>

<file path=xl/sharedStrings.xml><?xml version="1.0" encoding="utf-8"?>
<sst xmlns="http://schemas.openxmlformats.org/spreadsheetml/2006/main" count="994" uniqueCount="87">
  <si>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</si>
  <si>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</si>
  <si>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</si>
  <si>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</si>
  <si>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</si>
  <si>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</si>
  <si>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</si>
  <si>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</si>
  <si>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</si>
  <si>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</si>
  <si>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</si>
  <si>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</si>
  <si>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</si>
  <si>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</si>
  <si>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</si>
  <si>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</si>
  <si>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</si>
  <si>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</si>
  <si>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</si>
  <si>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</si>
  <si>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</si>
  <si>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</si>
  <si>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</si>
  <si>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</si>
  <si>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</si>
  <si>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</si>
  <si>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</si>
  <si>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</si>
  <si>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</si>
  <si>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</si>
  <si>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</si>
  <si>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</si>
  <si>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</si>
  <si>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</si>
  <si>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</si>
  <si>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</si>
  <si>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</si>
  <si>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</si>
  <si>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</si>
  <si>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</si>
  <si>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</si>
  <si>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</si>
  <si>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</si>
  <si>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</si>
  <si>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</si>
  <si>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Glocester</t>
  </si>
  <si>
    <t>Elizabeth Beltram</t>
  </si>
  <si>
    <t>#2 Retrofit of meeting rooms</t>
  </si>
  <si>
    <t>#3 Van - Medical Transportation</t>
  </si>
  <si>
    <t>#4 Mobile Command Center</t>
  </si>
  <si>
    <t>#5 Light Towers - 2 Airlight Inflatable LED</t>
  </si>
  <si>
    <t>#6 Ipad Loaners - Senior Center</t>
  </si>
  <si>
    <t>#7 July 4th Parade - Replenish revenue loss</t>
  </si>
  <si>
    <t>#8 Police Station Communications Tower Replacement</t>
  </si>
  <si>
    <t>#10a Roads/Drainage - Cranberry Ridge</t>
  </si>
  <si>
    <t>#10b Roads/Drainage - Jackson Schoolhouse Rd</t>
  </si>
  <si>
    <t>#11 Police Station Security Cameras</t>
  </si>
  <si>
    <t>#12 Mobile Radio Upgrades</t>
  </si>
  <si>
    <t>#13 Grant Program - Non profit entities</t>
  </si>
  <si>
    <t xml:space="preserve">#15 Chepachet Village Marketing </t>
  </si>
  <si>
    <t>#16 Grant Program - Community Septic</t>
  </si>
  <si>
    <t>#17 Fire Depratments Mobile Repeaters</t>
  </si>
  <si>
    <t>#18 Police Front Line Vehicles</t>
  </si>
  <si>
    <t>#19 EMA Trailer</t>
  </si>
  <si>
    <t>#21 EMA Gator &amp; Trailer</t>
  </si>
  <si>
    <t>#22 Glocester Memorial Park</t>
  </si>
  <si>
    <t>#23 Road Paving</t>
  </si>
  <si>
    <t>#24 Glocester Little League</t>
  </si>
  <si>
    <t>#25 Finance - Accounting Software</t>
  </si>
  <si>
    <t xml:space="preserve">#26 Pigeon Property </t>
  </si>
  <si>
    <t>#27a FY23 Poll Workers</t>
  </si>
  <si>
    <t>#27b FY23 Hazard Mitigation Program</t>
  </si>
  <si>
    <t>#27c FY23 Road Salt &amp; Sand</t>
  </si>
  <si>
    <t>#27e FY23 Historic Cemetaries</t>
  </si>
  <si>
    <t>#28 Mefford Land (Adjacent to GPD HQ)</t>
  </si>
  <si>
    <t>#29 DPW Radio System</t>
  </si>
  <si>
    <t>#30 Recreation Matching Grant Funding</t>
  </si>
  <si>
    <t>#31 Sansoucy Appraisal</t>
  </si>
  <si>
    <t>#32 Town Hall Security Camera</t>
  </si>
  <si>
    <t>#33 Mute Switches</t>
  </si>
  <si>
    <t>#35 Access Control Upgrades</t>
  </si>
  <si>
    <t>#36 Freezer - Human Services</t>
  </si>
  <si>
    <t>#37 Pickleball Courts</t>
  </si>
  <si>
    <t>#38 Architect and Test Holes - Police Station Renovation</t>
  </si>
  <si>
    <t>#39 Loader Tires</t>
  </si>
  <si>
    <t>#49 Recreation Master Plan</t>
  </si>
  <si>
    <t>#50 Municipal Resilience Program Match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</si>
</sst>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0" fillId="0" borderId="0" xfId="0" applyBorder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Border="1" applyAlignment="1">
      <alignment horizontal="left"/>
    </xf>
    <xf numFmtId="0" fontId="2" fillId="0" borderId="8" xfId="0" applyFont="1" applyFill="1" applyBorder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0" fillId="0" borderId="8" xfId="0" applyFill="1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ont="1" applyFill="1" applyBorder="1" applyAlignment="1"/>
    <xf numFmtId="0" fontId="2" fillId="0" borderId="0" xfId="0" applyFont="1" applyFill="1" applyBorder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Fill="1"/>
    <xf numFmtId="0" fontId="0" fillId="8" borderId="0" xfId="0" applyFill="1"/>
    <xf numFmtId="43" fontId="0" fillId="5" borderId="0" xfId="1" applyNumberFormat="1" applyFont="1" applyFill="1"/>
    <xf numFmtId="43" fontId="0" fillId="5" borderId="10" xfId="1" applyNumberFormat="1" applyFont="1" applyFill="1" applyBorder="1"/>
    <xf numFmtId="43" fontId="0" fillId="6" borderId="0" xfId="1" applyNumberFormat="1" applyFont="1" applyFill="1"/>
    <xf numFmtId="43" fontId="0" fillId="6" borderId="10" xfId="1" applyNumberFormat="1" applyFont="1" applyFill="1" applyBorder="1"/>
    <xf numFmtId="43" fontId="0" fillId="7" borderId="0" xfId="1" applyNumberFormat="1" applyFont="1" applyFill="1"/>
    <xf numFmtId="43" fontId="0" fillId="8" borderId="0" xfId="1" applyNumberFormat="1" applyFont="1" applyFill="1"/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 wrapText="1"/>
    </xf>
    <xf numFmtId="164" fontId="0" fillId="2" borderId="7" xfId="2" applyNumberFormat="1" applyFont="1" applyFill="1" applyBorder="1"/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/>
    <xf numFmtId="164" fontId="2" fillId="0" borderId="3" xfId="2" applyNumberFormat="1" applyFont="1" applyFill="1" applyBorder="1"/>
    <xf numFmtId="164" fontId="0" fillId="0" borderId="0" xfId="0" applyNumberFormat="1" applyFill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9" xfId="0" applyNumberFormat="1" applyFill="1" applyBorder="1"/>
    <xf numFmtId="14" fontId="0" fillId="2" borderId="8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zoomScale="70" zoomScaleNormal="70" workbookViewId="0">
      <selection activeCell="H5" sqref="H5"/>
    </sheetView>
  </sheetViews>
  <sheetFormatPr defaultRowHeight="15" x14ac:dyDescent="0.25"/>
  <cols>
    <col min="1" max="1" width="1.42578125" customWidth="1"/>
    <col min="2" max="2" width="96.71093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style="31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7109375" bestFit="1" customWidth="1"/>
    <col min="17" max="17" width="10.42578125" bestFit="1" customWidth="1"/>
  </cols>
  <sheetData>
    <row r="1" spans="2:19" x14ac:dyDescent="0.25">
      <c r="B1" t="s">
        <v>2</v>
      </c>
      <c r="C1" s="11" t="s">
        <v>45</v>
      </c>
      <c r="E1" s="13" t="s">
        <v>6</v>
      </c>
      <c r="G1" s="54" t="s">
        <v>17</v>
      </c>
      <c r="H1" s="55"/>
    </row>
    <row r="2" spans="2:19" x14ac:dyDescent="0.25">
      <c r="B2" t="s">
        <v>1</v>
      </c>
      <c r="C2" s="11" t="s">
        <v>46</v>
      </c>
      <c r="E2" s="10"/>
      <c r="F2" t="s">
        <v>7</v>
      </c>
      <c r="G2" s="8" t="s">
        <v>4</v>
      </c>
      <c r="H2" s="9" t="s">
        <v>5</v>
      </c>
    </row>
    <row r="3" spans="2:19" x14ac:dyDescent="0.25">
      <c r="B3" t="s">
        <v>19</v>
      </c>
      <c r="C3" s="52">
        <v>45107</v>
      </c>
      <c r="D3" s="2"/>
      <c r="E3" s="31"/>
      <c r="F3" s="31"/>
      <c r="G3" s="6" t="s">
        <v>38</v>
      </c>
      <c r="H3" s="12">
        <v>2005121.74</v>
      </c>
    </row>
    <row r="4" spans="2:19" x14ac:dyDescent="0.25">
      <c r="B4" t="s">
        <v>3</v>
      </c>
      <c r="C4" s="53">
        <v>45372</v>
      </c>
      <c r="G4" s="6" t="s">
        <v>0</v>
      </c>
      <c r="H4" s="12">
        <v>1080493.48</v>
      </c>
    </row>
    <row r="5" spans="2:19" ht="15.75" thickBot="1" x14ac:dyDescent="0.3">
      <c r="G5" s="7" t="s">
        <v>39</v>
      </c>
      <c r="H5" s="41">
        <v>0</v>
      </c>
    </row>
    <row r="6" spans="2:19" x14ac:dyDescent="0.25">
      <c r="O6" s="2"/>
      <c r="P6" s="2"/>
      <c r="Q6" s="2"/>
      <c r="R6" s="2"/>
      <c r="S6" s="2"/>
    </row>
    <row r="7" spans="2:19" x14ac:dyDescent="0.25">
      <c r="O7" s="2"/>
      <c r="P7" s="2"/>
      <c r="Q7" s="2"/>
      <c r="R7" s="2"/>
      <c r="S7" s="2"/>
    </row>
    <row r="8" spans="2:19" x14ac:dyDescent="0.25">
      <c r="O8" s="2"/>
      <c r="P8" s="2"/>
      <c r="Q8" s="2"/>
      <c r="R8" s="2"/>
      <c r="S8" s="2"/>
    </row>
    <row r="9" spans="2:19" x14ac:dyDescent="0.25">
      <c r="O9" s="2"/>
      <c r="P9" s="2"/>
      <c r="Q9" s="2"/>
      <c r="R9" s="2"/>
      <c r="S9" s="2"/>
    </row>
    <row r="10" spans="2:19" ht="30.75" customHeight="1" x14ac:dyDescent="0.25">
      <c r="O10" s="2"/>
      <c r="P10" s="2"/>
      <c r="Q10" s="2"/>
      <c r="R10" s="2"/>
      <c r="S10" s="2"/>
    </row>
    <row r="11" spans="2:19" ht="45.75" customHeight="1" x14ac:dyDescent="0.25">
      <c r="B11" s="15" t="s">
        <v>18</v>
      </c>
      <c r="C11" s="15"/>
      <c r="D11" s="15"/>
      <c r="E11" s="19"/>
      <c r="F11" s="15" t="s">
        <v>20</v>
      </c>
      <c r="G11" s="42" t="str">
        <f>"Amount Actually Spent on Projects from inception through Fiscal Year End:     "&amp;C3</f>
        <v>Amount Actually Spent on Projects from inception through Fiscal Year End:     45107</v>
      </c>
      <c r="H11" s="42" t="s">
        <v>21</v>
      </c>
      <c r="I11" s="43"/>
      <c r="J11" s="24"/>
      <c r="O11" s="17"/>
      <c r="P11" s="2"/>
      <c r="Q11" s="2"/>
      <c r="R11" s="2"/>
      <c r="S11" s="2"/>
    </row>
    <row r="12" spans="2:19" ht="45.75" customHeight="1" x14ac:dyDescent="0.25">
      <c r="B12" s="14" t="s">
        <v>8</v>
      </c>
      <c r="C12" s="14"/>
      <c r="D12" s="14"/>
      <c r="E12" s="14"/>
      <c r="F12" s="46">
        <f>'#2 Retrofit of mtg rooms'!B6+'#3 Van-Medical Transport'!B6+'#4 Mobile Command Center'!B6+'#5 Light Towers'!B6+'#6 Ipad Loaners'!B6+'#7 Parade Comm Revenue'!B6+'#8 Police Station Comm Tower'!B6+'#10a RoadsDrainage  Cranberry R'!B6+'#10b RoadsDrainage - Jackson Sc'!B6+'#11 Police Station Secy Cameras'!B6+'#12 Mobile Radio Upgrades'!B6+'#13 Grant Progam - Non profits'!B6+'#15 Chepaceht Vill Marketing'!B6+'#16 Comm Septic '!B6+'#17 Fire Departments Mobile Rep'!B6+'#18 Police Front Line Veh'!B6+'#19 EMA Trailer'!B6+'#21 EMA Gator &amp; Trailer'!B6+'#22 Glocester Mem Park'!B6+'#23 Road Paving'!B6+'#24 Glocester Little League'!B6+'#25 Finance Acct Software'!B6+'#26 Pigeon Property'!B6+'#27a FY23 Poll Workers'!B6+'#27b FY23 Hazard Mitigation'!B6+'#27c FY23 Road Salt &amp; Sand'!B6+'#27e FY23 Historic Cemetaries'!B6+'#28 Mefford Land'!B6+'#29 DPW Radio System'!B6+'#30 Recreation Matching Grant '!B6+'#31 Sansoucy Appraisal'!B6+'#32 Town Hall Security Cameras'!B6+'#33 Mute Switches'!B6+'#35 Access Control Upgrades'!B6+'#36 Freezer - Human Services'!B6+'#37 Pickleball courts'!B6+'#38 Architect &amp; Test Holes PD'!B6+'#39 Loader Tires'!B6+'#49 Recreation Master Plan'!B6+'#50 Muni Resilience Program mch'!B6</f>
        <v>2910277</v>
      </c>
      <c r="G12" s="46">
        <f>'#2 Retrofit of mtg rooms'!C6+'#3 Van-Medical Transport'!C6+'#4 Mobile Command Center'!C6+'#5 Light Towers'!C6+'#6 Ipad Loaners'!C6+'#7 Parade Comm Revenue'!C6+'#8 Police Station Comm Tower'!C6+'#10a RoadsDrainage  Cranberry R'!C6+'#10b RoadsDrainage - Jackson Sc'!C6+'#11 Police Station Secy Cameras'!C6+'#12 Mobile Radio Upgrades'!C6+'#13 Grant Progam - Non profits'!C6+'#15 Chepaceht Vill Marketing'!C6+'#16 Comm Septic '!C6+'#17 Fire Departments Mobile Rep'!C6+'#18 Police Front Line Veh'!C6+'#19 EMA Trailer'!C6+'#21 EMA Gator &amp; Trailer'!C6+'#22 Glocester Mem Park'!C6+'#23 Road Paving'!C6+'#24 Glocester Little League'!C6+'#25 Finance Acct Software'!C6+'#26 Pigeon Property'!C6+'#27a FY23 Poll Workers'!C6+'#27b FY23 Hazard Mitigation'!C6+'#27c FY23 Road Salt &amp; Sand'!C6+'#27e FY23 Historic Cemetaries'!C6+'#28 Mefford Land'!C6+'#29 DPW Radio System'!C6+'#30 Recreation Matching Grant '!C6+'#31 Sansoucy Appraisal'!C6+'#32 Town Hall Security Cameras'!C6+'#33 Mute Switches'!C6+'#35 Access Control Upgrades'!C6+'#36 Freezer - Human Services'!C6+'#37 Pickleball courts'!C6+'#38 Architect &amp; Test Holes PD'!C6+'#39 Loader Tires'!C6+'#49 Recreation Master Plan'!C6+'#50 Muni Resilience Program mch'!C6</f>
        <v>1455695</v>
      </c>
      <c r="H12" s="46">
        <f>F12-G12</f>
        <v>1454582</v>
      </c>
      <c r="I12" s="39"/>
      <c r="J12" s="2"/>
      <c r="K12" s="2"/>
      <c r="O12" s="16"/>
      <c r="P12" s="16"/>
      <c r="Q12" s="16"/>
      <c r="R12" s="16"/>
      <c r="S12" s="16"/>
    </row>
    <row r="13" spans="2:19" ht="45.75" customHeight="1" x14ac:dyDescent="0.25">
      <c r="B13" s="56" t="s">
        <v>9</v>
      </c>
      <c r="C13" s="56"/>
      <c r="D13" s="56"/>
      <c r="E13" s="56"/>
      <c r="F13" s="46">
        <v>0</v>
      </c>
      <c r="G13" s="46">
        <v>0</v>
      </c>
      <c r="H13" s="46">
        <v>0</v>
      </c>
      <c r="I13" s="39"/>
      <c r="J13" s="16"/>
      <c r="K13" s="16"/>
      <c r="L13" s="31"/>
      <c r="O13" s="16"/>
      <c r="P13" s="16"/>
      <c r="Q13" s="16"/>
      <c r="R13" s="16"/>
      <c r="S13" s="16"/>
    </row>
    <row r="14" spans="2:19" ht="45.75" customHeight="1" x14ac:dyDescent="0.25">
      <c r="B14" s="14" t="s">
        <v>10</v>
      </c>
      <c r="C14" s="14"/>
      <c r="D14" s="14"/>
      <c r="E14" s="14"/>
      <c r="F14" s="46">
        <v>0</v>
      </c>
      <c r="G14" s="46">
        <v>0</v>
      </c>
      <c r="H14" s="46">
        <v>0</v>
      </c>
      <c r="I14" s="39"/>
      <c r="J14" s="2"/>
      <c r="K14" s="2"/>
      <c r="L14" s="39"/>
      <c r="M14" s="16"/>
      <c r="N14" s="16"/>
      <c r="O14" s="16"/>
      <c r="P14" s="16"/>
      <c r="Q14" s="16"/>
      <c r="R14" s="16"/>
      <c r="S14" s="16"/>
    </row>
    <row r="15" spans="2:19" ht="45.75" customHeight="1" x14ac:dyDescent="0.25">
      <c r="B15" s="14" t="s">
        <v>11</v>
      </c>
      <c r="C15" s="14"/>
      <c r="D15" s="14"/>
      <c r="E15" s="14"/>
      <c r="F15" s="46">
        <v>0</v>
      </c>
      <c r="G15" s="46">
        <v>0</v>
      </c>
      <c r="H15" s="46">
        <v>0</v>
      </c>
      <c r="I15" s="39"/>
      <c r="J15" s="2"/>
      <c r="K15" s="2"/>
      <c r="L15" s="39"/>
      <c r="M15" s="16"/>
      <c r="N15" s="16"/>
      <c r="O15" s="16"/>
      <c r="P15" s="16"/>
      <c r="Q15" s="16"/>
      <c r="R15" s="16"/>
      <c r="S15" s="16"/>
    </row>
    <row r="16" spans="2:19" ht="45.75" customHeight="1" x14ac:dyDescent="0.25">
      <c r="B16" s="56" t="s">
        <v>12</v>
      </c>
      <c r="C16" s="56"/>
      <c r="D16" s="56"/>
      <c r="E16" s="56"/>
      <c r="F16" s="46">
        <v>0</v>
      </c>
      <c r="G16" s="46">
        <v>0</v>
      </c>
      <c r="H16" s="46">
        <v>0</v>
      </c>
      <c r="I16" s="39"/>
      <c r="J16" s="16"/>
      <c r="K16" s="16"/>
      <c r="L16" s="39"/>
      <c r="M16" s="16"/>
      <c r="N16" s="16"/>
      <c r="O16" s="16"/>
      <c r="P16" s="16"/>
      <c r="Q16" s="16"/>
      <c r="R16" s="16"/>
      <c r="S16" s="16"/>
    </row>
    <row r="17" spans="2:19" ht="45.75" customHeight="1" x14ac:dyDescent="0.25">
      <c r="B17" s="18" t="s">
        <v>13</v>
      </c>
      <c r="C17" s="18"/>
      <c r="D17" s="18"/>
      <c r="E17" s="18"/>
      <c r="F17" s="46">
        <v>0</v>
      </c>
      <c r="G17" s="46">
        <v>0</v>
      </c>
      <c r="H17" s="46">
        <v>0</v>
      </c>
      <c r="I17" s="39"/>
      <c r="J17" s="17"/>
      <c r="K17" s="17"/>
      <c r="L17" s="39"/>
      <c r="M17" s="16"/>
      <c r="N17" s="16"/>
      <c r="O17" s="16"/>
      <c r="P17" s="16"/>
      <c r="Q17" s="16"/>
      <c r="R17" s="16"/>
      <c r="S17" s="16"/>
    </row>
    <row r="18" spans="2:19" ht="45.75" customHeight="1" x14ac:dyDescent="0.25">
      <c r="B18" s="18" t="s">
        <v>14</v>
      </c>
      <c r="C18" s="18"/>
      <c r="D18" s="18"/>
      <c r="E18" s="18"/>
      <c r="F18" s="46">
        <v>0</v>
      </c>
      <c r="G18" s="46">
        <v>0</v>
      </c>
      <c r="H18" s="46">
        <v>0</v>
      </c>
      <c r="I18" s="39"/>
      <c r="J18" s="16"/>
      <c r="K18" s="16"/>
      <c r="L18" s="39"/>
      <c r="M18" s="16"/>
      <c r="N18" s="16"/>
      <c r="O18" s="16"/>
      <c r="P18" s="16"/>
      <c r="Q18" s="16"/>
      <c r="R18" s="16"/>
      <c r="S18" s="16"/>
    </row>
    <row r="19" spans="2:19" x14ac:dyDescent="0.25">
      <c r="B19" s="18"/>
      <c r="C19" s="18"/>
      <c r="D19" s="18"/>
      <c r="E19" s="18"/>
      <c r="F19" s="23"/>
      <c r="G19" s="23"/>
      <c r="H19" s="23"/>
      <c r="I19" s="39"/>
      <c r="J19" s="16"/>
      <c r="K19" s="16"/>
      <c r="N19" s="24" t="s">
        <v>15</v>
      </c>
    </row>
    <row r="20" spans="2:19" x14ac:dyDescent="0.25">
      <c r="B20" s="18"/>
      <c r="C20" s="18"/>
      <c r="D20" s="18"/>
      <c r="E20" s="18"/>
      <c r="F20" s="23"/>
      <c r="G20" s="23"/>
      <c r="H20" s="23"/>
      <c r="I20" s="39"/>
      <c r="J20" s="16"/>
      <c r="K20" s="16"/>
      <c r="N20" s="24"/>
    </row>
    <row r="21" spans="2:19" ht="15.75" thickBot="1" x14ac:dyDescent="0.3">
      <c r="B21" s="20" t="s">
        <v>16</v>
      </c>
      <c r="C21" s="21">
        <f>SUM(H3:H5)</f>
        <v>3085615.2199999997</v>
      </c>
      <c r="D21" s="22"/>
      <c r="E21" s="21"/>
      <c r="F21" s="22">
        <f>SUM(F12:F18)</f>
        <v>2910277</v>
      </c>
      <c r="G21" s="22">
        <f t="shared" ref="G21:H21" si="0">SUM(G12:G18)</f>
        <v>1455695</v>
      </c>
      <c r="H21" s="22">
        <f t="shared" si="0"/>
        <v>1454582</v>
      </c>
      <c r="I21" s="44"/>
      <c r="J21" s="21"/>
      <c r="K21" s="21"/>
      <c r="L21" s="21">
        <f>SUM(I12:I18)</f>
        <v>0</v>
      </c>
      <c r="M21" s="27"/>
      <c r="N21" s="25">
        <f>C21-J21</f>
        <v>3085615.2199999997</v>
      </c>
    </row>
    <row r="22" spans="2:19" ht="15.75" thickTop="1" x14ac:dyDescent="0.25">
      <c r="B22" s="40" t="s">
        <v>37</v>
      </c>
      <c r="C22" s="5">
        <f>C21-F21</f>
        <v>175338.21999999974</v>
      </c>
      <c r="H22" s="3"/>
    </row>
    <row r="23" spans="2:19" x14ac:dyDescent="0.25">
      <c r="B23" s="1"/>
      <c r="H23" s="4"/>
    </row>
    <row r="24" spans="2:19" x14ac:dyDescent="0.25">
      <c r="I24" s="45"/>
    </row>
    <row r="25" spans="2:19" x14ac:dyDescent="0.25">
      <c r="I25" s="45"/>
    </row>
    <row r="26" spans="2:19" x14ac:dyDescent="0.25">
      <c r="I26" s="45"/>
    </row>
    <row r="27" spans="2:19" x14ac:dyDescent="0.25">
      <c r="I27" s="45"/>
    </row>
    <row r="28" spans="2:19" x14ac:dyDescent="0.25">
      <c r="I28" s="45"/>
    </row>
    <row r="29" spans="2:19" x14ac:dyDescent="0.25">
      <c r="I29" s="45"/>
    </row>
    <row r="30" spans="2:19" x14ac:dyDescent="0.25">
      <c r="I30" s="45"/>
    </row>
    <row r="31" spans="2:19" x14ac:dyDescent="0.25">
      <c r="I31" s="45"/>
    </row>
    <row r="32" spans="2:19" x14ac:dyDescent="0.25">
      <c r="I32" s="45"/>
    </row>
    <row r="33" spans="9:9" x14ac:dyDescent="0.25">
      <c r="I33" s="45"/>
    </row>
    <row r="34" spans="9:9" x14ac:dyDescent="0.25">
      <c r="I34" s="45"/>
    </row>
    <row r="35" spans="9:9" x14ac:dyDescent="0.25">
      <c r="I35" s="45"/>
    </row>
    <row r="36" spans="9:9" x14ac:dyDescent="0.25">
      <c r="I36" s="45"/>
    </row>
    <row r="37" spans="9:9" x14ac:dyDescent="0.25">
      <c r="I37" s="45"/>
    </row>
    <row r="38" spans="9:9" x14ac:dyDescent="0.25">
      <c r="I38" s="45"/>
    </row>
    <row r="39" spans="9:9" x14ac:dyDescent="0.25">
      <c r="I39" s="45"/>
    </row>
    <row r="40" spans="9:9" x14ac:dyDescent="0.25">
      <c r="I40" s="45"/>
    </row>
    <row r="41" spans="9:9" x14ac:dyDescent="0.25">
      <c r="I41" s="45"/>
    </row>
    <row r="42" spans="9:9" x14ac:dyDescent="0.25">
      <c r="I42" s="45"/>
    </row>
    <row r="43" spans="9:9" x14ac:dyDescent="0.25">
      <c r="I43" s="45"/>
    </row>
    <row r="44" spans="9:9" x14ac:dyDescent="0.25">
      <c r="I44" s="45"/>
    </row>
    <row r="45" spans="9:9" x14ac:dyDescent="0.25">
      <c r="I45" s="45"/>
    </row>
    <row r="46" spans="9:9" x14ac:dyDescent="0.25">
      <c r="I46" s="45"/>
    </row>
    <row r="47" spans="9:9" x14ac:dyDescent="0.25">
      <c r="I47" s="45"/>
    </row>
    <row r="48" spans="9:9" x14ac:dyDescent="0.25">
      <c r="I48" s="45"/>
    </row>
    <row r="49" spans="9:9" x14ac:dyDescent="0.25">
      <c r="I49" s="45"/>
    </row>
    <row r="50" spans="9:9" x14ac:dyDescent="0.25">
      <c r="I50" s="45"/>
    </row>
    <row r="51" spans="9:9" x14ac:dyDescent="0.25">
      <c r="I51" s="45"/>
    </row>
    <row r="52" spans="9:9" x14ac:dyDescent="0.25">
      <c r="I52" s="45"/>
    </row>
    <row r="53" spans="9:9" x14ac:dyDescent="0.25">
      <c r="I53" s="45"/>
    </row>
    <row r="54" spans="9:9" x14ac:dyDescent="0.25">
      <c r="I54" s="45"/>
    </row>
    <row r="55" spans="9:9" x14ac:dyDescent="0.25">
      <c r="I55" s="45"/>
    </row>
    <row r="56" spans="9:9" x14ac:dyDescent="0.25">
      <c r="I56" s="45"/>
    </row>
    <row r="57" spans="9:9" x14ac:dyDescent="0.25">
      <c r="I57" s="45"/>
    </row>
    <row r="58" spans="9:9" x14ac:dyDescent="0.25">
      <c r="I58" s="45"/>
    </row>
    <row r="59" spans="9:9" x14ac:dyDescent="0.25">
      <c r="I59" s="45"/>
    </row>
    <row r="60" spans="9:9" x14ac:dyDescent="0.25">
      <c r="I60" s="45"/>
    </row>
    <row r="61" spans="9:9" x14ac:dyDescent="0.25">
      <c r="I61" s="45"/>
    </row>
    <row r="62" spans="9:9" x14ac:dyDescent="0.25">
      <c r="I62" s="45"/>
    </row>
    <row r="63" spans="9:9" x14ac:dyDescent="0.25">
      <c r="I63" s="45"/>
    </row>
    <row r="64" spans="9:9" x14ac:dyDescent="0.25">
      <c r="I64" s="45"/>
    </row>
    <row r="65" spans="9:9" x14ac:dyDescent="0.25">
      <c r="I65" s="45"/>
    </row>
    <row r="66" spans="9:9" x14ac:dyDescent="0.25">
      <c r="I66" s="45"/>
    </row>
    <row r="67" spans="9:9" x14ac:dyDescent="0.25">
      <c r="I67" s="45"/>
    </row>
    <row r="68" spans="9:9" x14ac:dyDescent="0.25">
      <c r="I68" s="45"/>
    </row>
    <row r="69" spans="9:9" x14ac:dyDescent="0.25">
      <c r="I69" s="45"/>
    </row>
    <row r="70" spans="9:9" x14ac:dyDescent="0.25">
      <c r="I70" s="45"/>
    </row>
    <row r="71" spans="9:9" x14ac:dyDescent="0.25">
      <c r="I71" s="45"/>
    </row>
    <row r="72" spans="9:9" x14ac:dyDescent="0.25">
      <c r="I72" s="45"/>
    </row>
    <row r="73" spans="9:9" x14ac:dyDescent="0.25">
      <c r="I73" s="45"/>
    </row>
    <row r="74" spans="9:9" x14ac:dyDescent="0.25">
      <c r="I74" s="45"/>
    </row>
    <row r="75" spans="9:9" x14ac:dyDescent="0.25">
      <c r="I75" s="45"/>
    </row>
    <row r="76" spans="9:9" x14ac:dyDescent="0.25">
      <c r="I76" s="45"/>
    </row>
    <row r="77" spans="9:9" x14ac:dyDescent="0.25">
      <c r="I77" s="45"/>
    </row>
    <row r="78" spans="9:9" x14ac:dyDescent="0.25">
      <c r="I78" s="45"/>
    </row>
    <row r="79" spans="9:9" x14ac:dyDescent="0.25">
      <c r="I79" s="45"/>
    </row>
    <row r="80" spans="9:9" x14ac:dyDescent="0.25">
      <c r="I80" s="45"/>
    </row>
    <row r="81" spans="9:9" x14ac:dyDescent="0.25">
      <c r="I81" s="45"/>
    </row>
    <row r="82" spans="9:9" x14ac:dyDescent="0.25">
      <c r="I82" s="45"/>
    </row>
    <row r="83" spans="9:9" x14ac:dyDescent="0.25">
      <c r="I83" s="45"/>
    </row>
    <row r="84" spans="9:9" x14ac:dyDescent="0.25">
      <c r="I84" s="45"/>
    </row>
    <row r="85" spans="9:9" x14ac:dyDescent="0.25">
      <c r="I85" s="45"/>
    </row>
    <row r="86" spans="9:9" x14ac:dyDescent="0.25">
      <c r="I86" s="45"/>
    </row>
    <row r="87" spans="9:9" x14ac:dyDescent="0.25">
      <c r="I87" s="45"/>
    </row>
    <row r="88" spans="9:9" x14ac:dyDescent="0.25">
      <c r="I88" s="45"/>
    </row>
    <row r="89" spans="9:9" x14ac:dyDescent="0.25">
      <c r="I89" s="45"/>
    </row>
    <row r="90" spans="9:9" x14ac:dyDescent="0.25">
      <c r="I90" s="45"/>
    </row>
    <row r="91" spans="9:9" x14ac:dyDescent="0.25">
      <c r="I91" s="45"/>
    </row>
    <row r="92" spans="9:9" x14ac:dyDescent="0.25">
      <c r="I92" s="45"/>
    </row>
    <row r="93" spans="9:9" x14ac:dyDescent="0.25">
      <c r="I93" s="45"/>
    </row>
    <row r="94" spans="9:9" x14ac:dyDescent="0.25">
      <c r="I94" s="45"/>
    </row>
    <row r="95" spans="9:9" x14ac:dyDescent="0.25">
      <c r="I95" s="45"/>
    </row>
    <row r="96" spans="9:9" x14ac:dyDescent="0.25">
      <c r="I96" s="45"/>
    </row>
    <row r="97" spans="9:9" x14ac:dyDescent="0.25">
      <c r="I97" s="45"/>
    </row>
    <row r="98" spans="9:9" x14ac:dyDescent="0.25">
      <c r="I98" s="45"/>
    </row>
    <row r="99" spans="9:9" x14ac:dyDescent="0.25">
      <c r="I99" s="45"/>
    </row>
    <row r="100" spans="9:9" x14ac:dyDescent="0.25">
      <c r="I100" s="45"/>
    </row>
    <row r="101" spans="9:9" x14ac:dyDescent="0.25">
      <c r="I101" s="45"/>
    </row>
    <row r="102" spans="9:9" x14ac:dyDescent="0.25">
      <c r="I102" s="45"/>
    </row>
    <row r="103" spans="9:9" x14ac:dyDescent="0.25">
      <c r="I103" s="45"/>
    </row>
    <row r="104" spans="9:9" x14ac:dyDescent="0.25">
      <c r="I104" s="45"/>
    </row>
    <row r="105" spans="9:9" x14ac:dyDescent="0.25">
      <c r="I105" s="45"/>
    </row>
    <row r="106" spans="9:9" x14ac:dyDescent="0.25">
      <c r="I106" s="45"/>
    </row>
    <row r="107" spans="9:9" x14ac:dyDescent="0.25">
      <c r="I107" s="45"/>
    </row>
    <row r="108" spans="9:9" x14ac:dyDescent="0.25">
      <c r="I108" s="45"/>
    </row>
    <row r="109" spans="9:9" x14ac:dyDescent="0.25">
      <c r="I109" s="45"/>
    </row>
    <row r="110" spans="9:9" x14ac:dyDescent="0.25">
      <c r="I110" s="45"/>
    </row>
    <row r="111" spans="9:9" x14ac:dyDescent="0.25">
      <c r="I111" s="45"/>
    </row>
    <row r="112" spans="9:9" x14ac:dyDescent="0.25">
      <c r="I112" s="45"/>
    </row>
    <row r="113" spans="9:9" x14ac:dyDescent="0.25">
      <c r="I113" s="45"/>
    </row>
    <row r="114" spans="9:9" x14ac:dyDescent="0.25">
      <c r="I114" s="45"/>
    </row>
    <row r="115" spans="9:9" x14ac:dyDescent="0.25">
      <c r="I115" s="45"/>
    </row>
    <row r="116" spans="9:9" x14ac:dyDescent="0.25">
      <c r="I116" s="45"/>
    </row>
    <row r="117" spans="9:9" x14ac:dyDescent="0.25">
      <c r="I117" s="45"/>
    </row>
    <row r="118" spans="9:9" x14ac:dyDescent="0.25">
      <c r="I118" s="45"/>
    </row>
    <row r="119" spans="9:9" x14ac:dyDescent="0.25">
      <c r="I119" s="45"/>
    </row>
    <row r="120" spans="9:9" x14ac:dyDescent="0.25">
      <c r="I120" s="45"/>
    </row>
    <row r="121" spans="9:9" x14ac:dyDescent="0.25">
      <c r="I121" s="45"/>
    </row>
    <row r="122" spans="9:9" x14ac:dyDescent="0.25">
      <c r="I122" s="45"/>
    </row>
    <row r="123" spans="9:9" x14ac:dyDescent="0.25">
      <c r="I123" s="45"/>
    </row>
    <row r="124" spans="9:9" x14ac:dyDescent="0.25">
      <c r="I124" s="45"/>
    </row>
    <row r="125" spans="9:9" x14ac:dyDescent="0.25">
      <c r="I125" s="45"/>
    </row>
    <row r="126" spans="9:9" x14ac:dyDescent="0.25">
      <c r="I126" s="45"/>
    </row>
    <row r="127" spans="9:9" x14ac:dyDescent="0.25">
      <c r="I127" s="45"/>
    </row>
    <row r="128" spans="9:9" x14ac:dyDescent="0.25">
      <c r="I128" s="45"/>
    </row>
    <row r="129" spans="9:9" x14ac:dyDescent="0.25">
      <c r="I129" s="45"/>
    </row>
    <row r="130" spans="9:9" x14ac:dyDescent="0.25">
      <c r="I130" s="45"/>
    </row>
    <row r="131" spans="9:9" x14ac:dyDescent="0.25">
      <c r="I131" s="45"/>
    </row>
    <row r="132" spans="9:9" x14ac:dyDescent="0.25">
      <c r="I132" s="45"/>
    </row>
    <row r="133" spans="9:9" x14ac:dyDescent="0.25">
      <c r="I133" s="45"/>
    </row>
    <row r="134" spans="9:9" x14ac:dyDescent="0.25">
      <c r="I134" s="45"/>
    </row>
    <row r="135" spans="9:9" x14ac:dyDescent="0.25">
      <c r="I135" s="45"/>
    </row>
    <row r="136" spans="9:9" x14ac:dyDescent="0.25">
      <c r="I136" s="45"/>
    </row>
    <row r="137" spans="9:9" x14ac:dyDescent="0.25">
      <c r="I137" s="45"/>
    </row>
    <row r="138" spans="9:9" x14ac:dyDescent="0.25">
      <c r="I138" s="45"/>
    </row>
    <row r="139" spans="9:9" x14ac:dyDescent="0.25">
      <c r="I139" s="45"/>
    </row>
    <row r="140" spans="9:9" x14ac:dyDescent="0.25">
      <c r="I140" s="45"/>
    </row>
    <row r="141" spans="9:9" x14ac:dyDescent="0.25">
      <c r="I141" s="45"/>
    </row>
    <row r="142" spans="9:9" x14ac:dyDescent="0.25">
      <c r="I142" s="45"/>
    </row>
    <row r="143" spans="9:9" x14ac:dyDescent="0.25">
      <c r="I143" s="45"/>
    </row>
    <row r="144" spans="9:9" x14ac:dyDescent="0.25">
      <c r="I144" s="45"/>
    </row>
    <row r="145" spans="9:9" x14ac:dyDescent="0.25">
      <c r="I145" s="45"/>
    </row>
    <row r="146" spans="9:9" x14ac:dyDescent="0.25">
      <c r="I146" s="45"/>
    </row>
    <row r="147" spans="9:9" x14ac:dyDescent="0.25">
      <c r="I147" s="45"/>
    </row>
    <row r="148" spans="9:9" x14ac:dyDescent="0.25">
      <c r="I148" s="45"/>
    </row>
    <row r="149" spans="9:9" x14ac:dyDescent="0.25">
      <c r="I149" s="45"/>
    </row>
    <row r="150" spans="9:9" x14ac:dyDescent="0.25">
      <c r="I150" s="45"/>
    </row>
    <row r="151" spans="9:9" x14ac:dyDescent="0.25">
      <c r="I151" s="45"/>
    </row>
    <row r="152" spans="9:9" x14ac:dyDescent="0.25">
      <c r="I152" s="45"/>
    </row>
    <row r="153" spans="9:9" x14ac:dyDescent="0.25">
      <c r="I153" s="45"/>
    </row>
    <row r="154" spans="9:9" x14ac:dyDescent="0.25">
      <c r="I154" s="45"/>
    </row>
    <row r="155" spans="9:9" x14ac:dyDescent="0.25">
      <c r="I155" s="45"/>
    </row>
    <row r="156" spans="9:9" x14ac:dyDescent="0.25">
      <c r="I156" s="45"/>
    </row>
    <row r="157" spans="9:9" x14ac:dyDescent="0.25">
      <c r="I157" s="45"/>
    </row>
    <row r="158" spans="9:9" x14ac:dyDescent="0.25">
      <c r="I158" s="45"/>
    </row>
    <row r="159" spans="9:9" x14ac:dyDescent="0.25">
      <c r="I159" s="45"/>
    </row>
    <row r="160" spans="9:9" x14ac:dyDescent="0.25">
      <c r="I160" s="45"/>
    </row>
    <row r="161" spans="9:9" x14ac:dyDescent="0.25">
      <c r="I161" s="45"/>
    </row>
    <row r="162" spans="9:9" x14ac:dyDescent="0.25">
      <c r="I162" s="45"/>
    </row>
    <row r="163" spans="9:9" x14ac:dyDescent="0.25">
      <c r="I163" s="45"/>
    </row>
    <row r="164" spans="9:9" x14ac:dyDescent="0.25">
      <c r="I164" s="45"/>
    </row>
    <row r="165" spans="9:9" x14ac:dyDescent="0.25">
      <c r="I165" s="45"/>
    </row>
    <row r="166" spans="9:9" x14ac:dyDescent="0.25">
      <c r="I166" s="45"/>
    </row>
    <row r="167" spans="9:9" x14ac:dyDescent="0.25">
      <c r="I167" s="45"/>
    </row>
    <row r="168" spans="9:9" x14ac:dyDescent="0.25">
      <c r="I168" s="45"/>
    </row>
    <row r="169" spans="9:9" x14ac:dyDescent="0.25">
      <c r="I169" s="45"/>
    </row>
    <row r="170" spans="9:9" x14ac:dyDescent="0.25">
      <c r="I170" s="45"/>
    </row>
    <row r="171" spans="9:9" x14ac:dyDescent="0.25">
      <c r="I171" s="45"/>
    </row>
    <row r="172" spans="9:9" x14ac:dyDescent="0.25">
      <c r="I172" s="45"/>
    </row>
    <row r="173" spans="9:9" x14ac:dyDescent="0.25">
      <c r="I173" s="45"/>
    </row>
    <row r="174" spans="9:9" x14ac:dyDescent="0.25">
      <c r="I174" s="45"/>
    </row>
    <row r="175" spans="9:9" x14ac:dyDescent="0.25">
      <c r="I175" s="45"/>
    </row>
    <row r="176" spans="9:9" x14ac:dyDescent="0.25">
      <c r="I176" s="45"/>
    </row>
    <row r="177" spans="9:9" x14ac:dyDescent="0.25">
      <c r="I177" s="45"/>
    </row>
    <row r="178" spans="9:9" x14ac:dyDescent="0.25">
      <c r="I178" s="45"/>
    </row>
    <row r="179" spans="9:9" x14ac:dyDescent="0.25">
      <c r="I179" s="45"/>
    </row>
    <row r="180" spans="9:9" x14ac:dyDescent="0.25">
      <c r="I180" s="45"/>
    </row>
    <row r="181" spans="9:9" x14ac:dyDescent="0.25">
      <c r="I181" s="45"/>
    </row>
    <row r="182" spans="9:9" x14ac:dyDescent="0.25">
      <c r="I182" s="45"/>
    </row>
    <row r="183" spans="9:9" x14ac:dyDescent="0.25">
      <c r="I183" s="45"/>
    </row>
    <row r="184" spans="9:9" x14ac:dyDescent="0.25">
      <c r="I184" s="45"/>
    </row>
    <row r="185" spans="9:9" x14ac:dyDescent="0.25">
      <c r="I185" s="45"/>
    </row>
    <row r="186" spans="9:9" x14ac:dyDescent="0.25">
      <c r="I186" s="45"/>
    </row>
    <row r="187" spans="9:9" x14ac:dyDescent="0.25">
      <c r="I187" s="45"/>
    </row>
    <row r="188" spans="9:9" x14ac:dyDescent="0.25">
      <c r="I188" s="45"/>
    </row>
    <row r="189" spans="9:9" x14ac:dyDescent="0.25">
      <c r="I189" s="45"/>
    </row>
    <row r="190" spans="9:9" x14ac:dyDescent="0.25">
      <c r="I190" s="45"/>
    </row>
    <row r="191" spans="9:9" x14ac:dyDescent="0.25">
      <c r="I191" s="45"/>
    </row>
    <row r="192" spans="9:9" x14ac:dyDescent="0.25">
      <c r="I192" s="45"/>
    </row>
    <row r="193" spans="9:9" x14ac:dyDescent="0.25">
      <c r="I193" s="45"/>
    </row>
    <row r="194" spans="9:9" x14ac:dyDescent="0.25">
      <c r="I194" s="45"/>
    </row>
    <row r="195" spans="9:9" x14ac:dyDescent="0.25">
      <c r="I195" s="45"/>
    </row>
    <row r="196" spans="9:9" x14ac:dyDescent="0.25">
      <c r="I196" s="45"/>
    </row>
    <row r="197" spans="9:9" x14ac:dyDescent="0.25">
      <c r="I197" s="45"/>
    </row>
    <row r="198" spans="9:9" x14ac:dyDescent="0.25">
      <c r="I198" s="45"/>
    </row>
    <row r="199" spans="9:9" x14ac:dyDescent="0.25">
      <c r="I199" s="45"/>
    </row>
    <row r="200" spans="9:9" x14ac:dyDescent="0.25">
      <c r="I200" s="45"/>
    </row>
    <row r="201" spans="9:9" x14ac:dyDescent="0.25">
      <c r="I201" s="45"/>
    </row>
    <row r="202" spans="9:9" x14ac:dyDescent="0.25">
      <c r="I202" s="45"/>
    </row>
    <row r="203" spans="9:9" x14ac:dyDescent="0.25">
      <c r="I203" s="45"/>
    </row>
    <row r="204" spans="9:9" x14ac:dyDescent="0.25">
      <c r="I204" s="45"/>
    </row>
    <row r="205" spans="9:9" x14ac:dyDescent="0.25">
      <c r="I205" s="45"/>
    </row>
    <row r="206" spans="9:9" x14ac:dyDescent="0.25">
      <c r="I206" s="45"/>
    </row>
    <row r="207" spans="9:9" x14ac:dyDescent="0.25">
      <c r="I207" s="45"/>
    </row>
    <row r="208" spans="9:9" x14ac:dyDescent="0.25">
      <c r="I208" s="45"/>
    </row>
    <row r="209" spans="9:9" x14ac:dyDescent="0.25">
      <c r="I209" s="45"/>
    </row>
    <row r="210" spans="9:9" x14ac:dyDescent="0.25">
      <c r="I210" s="45"/>
    </row>
    <row r="211" spans="9:9" x14ac:dyDescent="0.25">
      <c r="I211" s="45"/>
    </row>
    <row r="212" spans="9:9" x14ac:dyDescent="0.25">
      <c r="I212" s="45"/>
    </row>
    <row r="213" spans="9:9" x14ac:dyDescent="0.25">
      <c r="I213" s="45"/>
    </row>
    <row r="214" spans="9:9" x14ac:dyDescent="0.25">
      <c r="I214" s="45"/>
    </row>
    <row r="215" spans="9:9" x14ac:dyDescent="0.25">
      <c r="I215" s="45"/>
    </row>
    <row r="216" spans="9:9" x14ac:dyDescent="0.25">
      <c r="I216" s="45"/>
    </row>
    <row r="217" spans="9:9" x14ac:dyDescent="0.25">
      <c r="I217" s="45"/>
    </row>
    <row r="218" spans="9:9" x14ac:dyDescent="0.25">
      <c r="I218" s="45"/>
    </row>
    <row r="219" spans="9:9" x14ac:dyDescent="0.25">
      <c r="I219" s="45"/>
    </row>
    <row r="220" spans="9:9" x14ac:dyDescent="0.25">
      <c r="I220" s="45"/>
    </row>
    <row r="221" spans="9:9" x14ac:dyDescent="0.25">
      <c r="I221" s="45"/>
    </row>
    <row r="222" spans="9:9" x14ac:dyDescent="0.25">
      <c r="I222" s="45"/>
    </row>
    <row r="223" spans="9:9" x14ac:dyDescent="0.25">
      <c r="I223" s="45"/>
    </row>
    <row r="224" spans="9:9" x14ac:dyDescent="0.25">
      <c r="I224" s="45"/>
    </row>
    <row r="225" spans="9:9" x14ac:dyDescent="0.25">
      <c r="I225" s="45"/>
    </row>
    <row r="226" spans="9:9" x14ac:dyDescent="0.25">
      <c r="I226" s="45"/>
    </row>
    <row r="227" spans="9:9" x14ac:dyDescent="0.25">
      <c r="I227" s="45"/>
    </row>
    <row r="228" spans="9:9" x14ac:dyDescent="0.25">
      <c r="I228" s="45"/>
    </row>
    <row r="229" spans="9:9" x14ac:dyDescent="0.25">
      <c r="I229" s="45"/>
    </row>
    <row r="230" spans="9:9" x14ac:dyDescent="0.25">
      <c r="I230" s="45"/>
    </row>
    <row r="231" spans="9:9" x14ac:dyDescent="0.25">
      <c r="I231" s="45"/>
    </row>
    <row r="232" spans="9:9" x14ac:dyDescent="0.25">
      <c r="I232" s="45"/>
    </row>
    <row r="233" spans="9:9" x14ac:dyDescent="0.25">
      <c r="I233" s="45"/>
    </row>
    <row r="234" spans="9:9" x14ac:dyDescent="0.25">
      <c r="I234" s="45"/>
    </row>
    <row r="235" spans="9:9" x14ac:dyDescent="0.25">
      <c r="I235" s="45"/>
    </row>
    <row r="236" spans="9:9" x14ac:dyDescent="0.25">
      <c r="I236" s="45"/>
    </row>
    <row r="237" spans="9:9" x14ac:dyDescent="0.25">
      <c r="I237" s="45"/>
    </row>
    <row r="238" spans="9:9" x14ac:dyDescent="0.25">
      <c r="I238" s="45"/>
    </row>
    <row r="239" spans="9:9" x14ac:dyDescent="0.25">
      <c r="I239" s="45"/>
    </row>
    <row r="240" spans="9:9" x14ac:dyDescent="0.25">
      <c r="I240" s="45"/>
    </row>
    <row r="241" spans="9:9" x14ac:dyDescent="0.25">
      <c r="I241" s="45"/>
    </row>
    <row r="242" spans="9:9" x14ac:dyDescent="0.25">
      <c r="I242" s="45"/>
    </row>
    <row r="243" spans="9:9" x14ac:dyDescent="0.25">
      <c r="I243" s="45"/>
    </row>
    <row r="244" spans="9:9" x14ac:dyDescent="0.25">
      <c r="I244" s="45"/>
    </row>
    <row r="245" spans="9:9" x14ac:dyDescent="0.25">
      <c r="I245" s="45"/>
    </row>
    <row r="246" spans="9:9" x14ac:dyDescent="0.25">
      <c r="I246" s="45"/>
    </row>
    <row r="247" spans="9:9" x14ac:dyDescent="0.25">
      <c r="I247" s="45"/>
    </row>
    <row r="248" spans="9:9" x14ac:dyDescent="0.25">
      <c r="I248" s="45"/>
    </row>
    <row r="249" spans="9:9" x14ac:dyDescent="0.25">
      <c r="I249" s="45"/>
    </row>
    <row r="250" spans="9:9" x14ac:dyDescent="0.25">
      <c r="I250" s="45"/>
    </row>
    <row r="251" spans="9:9" x14ac:dyDescent="0.25">
      <c r="I251" s="45"/>
    </row>
    <row r="252" spans="9:9" x14ac:dyDescent="0.25">
      <c r="I252" s="45"/>
    </row>
    <row r="253" spans="9:9" x14ac:dyDescent="0.25">
      <c r="I253" s="45"/>
    </row>
    <row r="254" spans="9:9" x14ac:dyDescent="0.25">
      <c r="I254" s="45"/>
    </row>
    <row r="255" spans="9:9" x14ac:dyDescent="0.25">
      <c r="I255" s="45"/>
    </row>
    <row r="256" spans="9:9" x14ac:dyDescent="0.25">
      <c r="I256" s="45"/>
    </row>
    <row r="257" spans="9:9" x14ac:dyDescent="0.25">
      <c r="I257" s="45"/>
    </row>
    <row r="258" spans="9:9" x14ac:dyDescent="0.25">
      <c r="I258" s="45"/>
    </row>
    <row r="259" spans="9:9" x14ac:dyDescent="0.25">
      <c r="I259" s="45"/>
    </row>
    <row r="260" spans="9:9" x14ac:dyDescent="0.25">
      <c r="I260" s="45"/>
    </row>
    <row r="261" spans="9:9" x14ac:dyDescent="0.25">
      <c r="I261" s="45"/>
    </row>
    <row r="262" spans="9:9" x14ac:dyDescent="0.25">
      <c r="I262" s="45"/>
    </row>
    <row r="263" spans="9:9" x14ac:dyDescent="0.25">
      <c r="I263" s="45"/>
    </row>
    <row r="264" spans="9:9" x14ac:dyDescent="0.25">
      <c r="I264" s="45"/>
    </row>
    <row r="265" spans="9:9" x14ac:dyDescent="0.25">
      <c r="I265" s="45"/>
    </row>
    <row r="266" spans="9:9" x14ac:dyDescent="0.25">
      <c r="I266" s="45"/>
    </row>
    <row r="267" spans="9:9" x14ac:dyDescent="0.25">
      <c r="I267" s="45"/>
    </row>
    <row r="268" spans="9:9" x14ac:dyDescent="0.25">
      <c r="I268" s="45"/>
    </row>
    <row r="269" spans="9:9" x14ac:dyDescent="0.25">
      <c r="I269" s="45"/>
    </row>
    <row r="270" spans="9:9" x14ac:dyDescent="0.25">
      <c r="I270" s="45"/>
    </row>
    <row r="271" spans="9:9" x14ac:dyDescent="0.25">
      <c r="I271" s="45"/>
    </row>
    <row r="272" spans="9:9" x14ac:dyDescent="0.25">
      <c r="I272" s="45"/>
    </row>
    <row r="273" spans="9:9" x14ac:dyDescent="0.25">
      <c r="I273" s="45"/>
    </row>
    <row r="274" spans="9:9" x14ac:dyDescent="0.25">
      <c r="I274" s="45"/>
    </row>
    <row r="275" spans="9:9" x14ac:dyDescent="0.25">
      <c r="I275" s="45"/>
    </row>
    <row r="276" spans="9:9" x14ac:dyDescent="0.25">
      <c r="I276" s="45"/>
    </row>
    <row r="277" spans="9:9" x14ac:dyDescent="0.25">
      <c r="I277" s="45"/>
    </row>
    <row r="278" spans="9:9" x14ac:dyDescent="0.25">
      <c r="I278" s="45"/>
    </row>
    <row r="279" spans="9:9" x14ac:dyDescent="0.25">
      <c r="I279" s="45"/>
    </row>
    <row r="280" spans="9:9" x14ac:dyDescent="0.25">
      <c r="I280" s="45"/>
    </row>
    <row r="281" spans="9:9" x14ac:dyDescent="0.25">
      <c r="I281" s="45"/>
    </row>
    <row r="282" spans="9:9" x14ac:dyDescent="0.25">
      <c r="I282" s="45"/>
    </row>
    <row r="283" spans="9:9" x14ac:dyDescent="0.25">
      <c r="I283" s="45"/>
    </row>
    <row r="284" spans="9:9" x14ac:dyDescent="0.25">
      <c r="I284" s="45"/>
    </row>
    <row r="285" spans="9:9" x14ac:dyDescent="0.25">
      <c r="I285" s="45"/>
    </row>
    <row r="286" spans="9:9" x14ac:dyDescent="0.25">
      <c r="I286" s="45"/>
    </row>
    <row r="287" spans="9:9" x14ac:dyDescent="0.25">
      <c r="I287" s="45"/>
    </row>
    <row r="288" spans="9:9" x14ac:dyDescent="0.25">
      <c r="I288" s="45"/>
    </row>
    <row r="289" spans="9:9" x14ac:dyDescent="0.25">
      <c r="I289" s="45"/>
    </row>
    <row r="290" spans="9:9" x14ac:dyDescent="0.25">
      <c r="I290" s="45"/>
    </row>
    <row r="291" spans="9:9" x14ac:dyDescent="0.25">
      <c r="I291" s="45"/>
    </row>
    <row r="292" spans="9:9" x14ac:dyDescent="0.25">
      <c r="I292" s="45"/>
    </row>
    <row r="293" spans="9:9" x14ac:dyDescent="0.25">
      <c r="I293" s="45"/>
    </row>
    <row r="294" spans="9:9" x14ac:dyDescent="0.25">
      <c r="I294" s="45"/>
    </row>
    <row r="295" spans="9:9" x14ac:dyDescent="0.25">
      <c r="I295" s="45"/>
    </row>
    <row r="296" spans="9:9" x14ac:dyDescent="0.25">
      <c r="I296" s="45"/>
    </row>
    <row r="297" spans="9:9" x14ac:dyDescent="0.25">
      <c r="I297" s="45"/>
    </row>
    <row r="298" spans="9:9" x14ac:dyDescent="0.25">
      <c r="I298" s="45"/>
    </row>
    <row r="299" spans="9:9" x14ac:dyDescent="0.25">
      <c r="I299" s="45"/>
    </row>
    <row r="300" spans="9:9" x14ac:dyDescent="0.25">
      <c r="I300" s="45"/>
    </row>
    <row r="301" spans="9:9" x14ac:dyDescent="0.25">
      <c r="I301" s="45"/>
    </row>
    <row r="302" spans="9:9" x14ac:dyDescent="0.25">
      <c r="I302" s="45"/>
    </row>
    <row r="303" spans="9:9" x14ac:dyDescent="0.25">
      <c r="I303" s="45"/>
    </row>
    <row r="304" spans="9:9" x14ac:dyDescent="0.25">
      <c r="I304" s="45"/>
    </row>
    <row r="305" spans="9:9" x14ac:dyDescent="0.25">
      <c r="I305" s="45"/>
    </row>
    <row r="306" spans="9:9" x14ac:dyDescent="0.25">
      <c r="I306" s="45"/>
    </row>
    <row r="307" spans="9:9" x14ac:dyDescent="0.25">
      <c r="I307" s="45"/>
    </row>
    <row r="308" spans="9:9" x14ac:dyDescent="0.25">
      <c r="I308" s="45"/>
    </row>
    <row r="309" spans="9:9" x14ac:dyDescent="0.25">
      <c r="I309" s="45"/>
    </row>
    <row r="310" spans="9:9" x14ac:dyDescent="0.25">
      <c r="I310" s="45"/>
    </row>
    <row r="311" spans="9:9" x14ac:dyDescent="0.25">
      <c r="I311" s="45"/>
    </row>
    <row r="312" spans="9:9" x14ac:dyDescent="0.25">
      <c r="I312" s="45"/>
    </row>
    <row r="313" spans="9:9" x14ac:dyDescent="0.25">
      <c r="I313" s="45"/>
    </row>
    <row r="314" spans="9:9" x14ac:dyDescent="0.25">
      <c r="I314" s="45"/>
    </row>
    <row r="315" spans="9:9" x14ac:dyDescent="0.25">
      <c r="I315" s="45"/>
    </row>
    <row r="316" spans="9:9" x14ac:dyDescent="0.25">
      <c r="I316" s="45"/>
    </row>
    <row r="317" spans="9:9" x14ac:dyDescent="0.25">
      <c r="I317" s="45"/>
    </row>
    <row r="318" spans="9:9" x14ac:dyDescent="0.25">
      <c r="I318" s="45"/>
    </row>
    <row r="319" spans="9:9" x14ac:dyDescent="0.25">
      <c r="I319" s="45"/>
    </row>
    <row r="320" spans="9:9" x14ac:dyDescent="0.25">
      <c r="I320" s="45"/>
    </row>
    <row r="321" spans="9:9" x14ac:dyDescent="0.25">
      <c r="I321" s="45"/>
    </row>
    <row r="322" spans="9:9" x14ac:dyDescent="0.25">
      <c r="I322" s="45"/>
    </row>
    <row r="323" spans="9:9" x14ac:dyDescent="0.25">
      <c r="I323" s="45"/>
    </row>
    <row r="324" spans="9:9" x14ac:dyDescent="0.25">
      <c r="I324" s="45"/>
    </row>
    <row r="325" spans="9:9" x14ac:dyDescent="0.25">
      <c r="I325" s="45"/>
    </row>
    <row r="326" spans="9:9" x14ac:dyDescent="0.25">
      <c r="I326" s="45"/>
    </row>
    <row r="327" spans="9:9" x14ac:dyDescent="0.25">
      <c r="I327" s="45"/>
    </row>
    <row r="328" spans="9:9" x14ac:dyDescent="0.25">
      <c r="I328" s="45"/>
    </row>
    <row r="329" spans="9:9" x14ac:dyDescent="0.25">
      <c r="I329" s="45"/>
    </row>
    <row r="330" spans="9:9" x14ac:dyDescent="0.25">
      <c r="I330" s="45"/>
    </row>
    <row r="331" spans="9:9" x14ac:dyDescent="0.25">
      <c r="I331" s="45"/>
    </row>
    <row r="332" spans="9:9" x14ac:dyDescent="0.25">
      <c r="I332" s="45"/>
    </row>
    <row r="333" spans="9:9" x14ac:dyDescent="0.25">
      <c r="I333" s="45"/>
    </row>
    <row r="334" spans="9:9" x14ac:dyDescent="0.25">
      <c r="I334" s="45"/>
    </row>
    <row r="335" spans="9:9" x14ac:dyDescent="0.25">
      <c r="I335" s="45"/>
    </row>
    <row r="336" spans="9:9" x14ac:dyDescent="0.25">
      <c r="I336" s="45"/>
    </row>
    <row r="337" spans="9:9" x14ac:dyDescent="0.25">
      <c r="I337" s="45"/>
    </row>
    <row r="338" spans="9:9" x14ac:dyDescent="0.25">
      <c r="I338" s="45"/>
    </row>
    <row r="339" spans="9:9" x14ac:dyDescent="0.25">
      <c r="I339" s="45"/>
    </row>
    <row r="340" spans="9:9" x14ac:dyDescent="0.25">
      <c r="I340" s="45"/>
    </row>
    <row r="341" spans="9:9" x14ac:dyDescent="0.25">
      <c r="I341" s="45"/>
    </row>
    <row r="342" spans="9:9" x14ac:dyDescent="0.25">
      <c r="I342" s="45"/>
    </row>
    <row r="343" spans="9:9" x14ac:dyDescent="0.25">
      <c r="I343" s="45"/>
    </row>
    <row r="344" spans="9:9" x14ac:dyDescent="0.25">
      <c r="I344" s="45"/>
    </row>
    <row r="345" spans="9:9" x14ac:dyDescent="0.25">
      <c r="I345" s="45"/>
    </row>
    <row r="346" spans="9:9" x14ac:dyDescent="0.25">
      <c r="I346" s="45"/>
    </row>
    <row r="347" spans="9:9" x14ac:dyDescent="0.25">
      <c r="I347" s="45"/>
    </row>
    <row r="348" spans="9:9" x14ac:dyDescent="0.25">
      <c r="I348" s="45"/>
    </row>
    <row r="349" spans="9:9" x14ac:dyDescent="0.25">
      <c r="I349" s="45"/>
    </row>
    <row r="350" spans="9:9" x14ac:dyDescent="0.25">
      <c r="I350" s="45"/>
    </row>
    <row r="351" spans="9:9" x14ac:dyDescent="0.25">
      <c r="I351" s="45"/>
    </row>
    <row r="352" spans="9:9" x14ac:dyDescent="0.25">
      <c r="I352" s="45"/>
    </row>
    <row r="353" spans="9:9" x14ac:dyDescent="0.25">
      <c r="I353" s="45"/>
    </row>
    <row r="354" spans="9:9" x14ac:dyDescent="0.25">
      <c r="I354" s="45"/>
    </row>
    <row r="355" spans="9:9" x14ac:dyDescent="0.25">
      <c r="I355" s="45"/>
    </row>
    <row r="356" spans="9:9" x14ac:dyDescent="0.25">
      <c r="I356" s="45"/>
    </row>
    <row r="357" spans="9:9" x14ac:dyDescent="0.25">
      <c r="I357" s="45"/>
    </row>
    <row r="358" spans="9:9" x14ac:dyDescent="0.25">
      <c r="I358" s="45"/>
    </row>
    <row r="359" spans="9:9" x14ac:dyDescent="0.25">
      <c r="I359" s="45"/>
    </row>
    <row r="360" spans="9:9" x14ac:dyDescent="0.25">
      <c r="I360" s="45"/>
    </row>
    <row r="361" spans="9:9" x14ac:dyDescent="0.25">
      <c r="I361" s="45"/>
    </row>
    <row r="362" spans="9:9" x14ac:dyDescent="0.25">
      <c r="I362" s="45"/>
    </row>
    <row r="363" spans="9:9" x14ac:dyDescent="0.25">
      <c r="I363" s="45"/>
    </row>
    <row r="364" spans="9:9" x14ac:dyDescent="0.25">
      <c r="I364" s="45"/>
    </row>
    <row r="365" spans="9:9" x14ac:dyDescent="0.25">
      <c r="I365" s="45"/>
    </row>
    <row r="366" spans="9:9" x14ac:dyDescent="0.25">
      <c r="I366" s="45"/>
    </row>
    <row r="367" spans="9:9" x14ac:dyDescent="0.25">
      <c r="I367" s="45"/>
    </row>
    <row r="368" spans="9:9" x14ac:dyDescent="0.25">
      <c r="I368" s="45"/>
    </row>
    <row r="369" spans="9:9" x14ac:dyDescent="0.25">
      <c r="I369" s="45"/>
    </row>
    <row r="370" spans="9:9" x14ac:dyDescent="0.25">
      <c r="I370" s="45"/>
    </row>
    <row r="371" spans="9:9" x14ac:dyDescent="0.25">
      <c r="I371" s="45"/>
    </row>
    <row r="372" spans="9:9" x14ac:dyDescent="0.25">
      <c r="I372" s="45"/>
    </row>
    <row r="373" spans="9:9" x14ac:dyDescent="0.25">
      <c r="I373" s="45"/>
    </row>
    <row r="374" spans="9:9" x14ac:dyDescent="0.25">
      <c r="I374" s="45"/>
    </row>
    <row r="375" spans="9:9" x14ac:dyDescent="0.25">
      <c r="I375" s="45"/>
    </row>
    <row r="376" spans="9:9" x14ac:dyDescent="0.25">
      <c r="I376" s="45"/>
    </row>
    <row r="377" spans="9:9" x14ac:dyDescent="0.25">
      <c r="I377" s="45"/>
    </row>
    <row r="378" spans="9:9" x14ac:dyDescent="0.25">
      <c r="I378" s="45"/>
    </row>
    <row r="379" spans="9:9" x14ac:dyDescent="0.25">
      <c r="I379" s="45"/>
    </row>
    <row r="380" spans="9:9" x14ac:dyDescent="0.25">
      <c r="I380" s="45"/>
    </row>
    <row r="381" spans="9:9" x14ac:dyDescent="0.25">
      <c r="I381" s="45"/>
    </row>
    <row r="382" spans="9:9" x14ac:dyDescent="0.25">
      <c r="I382" s="45"/>
    </row>
    <row r="383" spans="9:9" x14ac:dyDescent="0.25">
      <c r="I383" s="45"/>
    </row>
    <row r="384" spans="9:9" x14ac:dyDescent="0.25">
      <c r="I384" s="45"/>
    </row>
    <row r="385" spans="9:9" x14ac:dyDescent="0.25">
      <c r="I385" s="45"/>
    </row>
    <row r="386" spans="9:9" x14ac:dyDescent="0.25">
      <c r="I386" s="45"/>
    </row>
    <row r="387" spans="9:9" x14ac:dyDescent="0.25">
      <c r="I387" s="45"/>
    </row>
    <row r="388" spans="9:9" x14ac:dyDescent="0.25">
      <c r="I388" s="45"/>
    </row>
    <row r="389" spans="9:9" x14ac:dyDescent="0.25">
      <c r="I389" s="45"/>
    </row>
    <row r="390" spans="9:9" x14ac:dyDescent="0.25">
      <c r="I390" s="45"/>
    </row>
    <row r="391" spans="9:9" x14ac:dyDescent="0.25">
      <c r="I391" s="45"/>
    </row>
    <row r="392" spans="9:9" x14ac:dyDescent="0.25">
      <c r="I392" s="45"/>
    </row>
    <row r="393" spans="9:9" x14ac:dyDescent="0.25">
      <c r="I393" s="45"/>
    </row>
    <row r="394" spans="9:9" x14ac:dyDescent="0.25">
      <c r="I394" s="45"/>
    </row>
    <row r="395" spans="9:9" x14ac:dyDescent="0.25">
      <c r="I395" s="45"/>
    </row>
    <row r="396" spans="9:9" x14ac:dyDescent="0.25">
      <c r="I396" s="45"/>
    </row>
    <row r="397" spans="9:9" x14ac:dyDescent="0.25">
      <c r="I397" s="45"/>
    </row>
    <row r="398" spans="9:9" x14ac:dyDescent="0.25">
      <c r="I398" s="45"/>
    </row>
    <row r="399" spans="9:9" x14ac:dyDescent="0.25">
      <c r="I399" s="45"/>
    </row>
    <row r="400" spans="9:9" x14ac:dyDescent="0.25">
      <c r="I400" s="45"/>
    </row>
    <row r="401" spans="9:9" x14ac:dyDescent="0.25">
      <c r="I401" s="45"/>
    </row>
    <row r="402" spans="9:9" x14ac:dyDescent="0.25">
      <c r="I402" s="45"/>
    </row>
    <row r="403" spans="9:9" x14ac:dyDescent="0.25">
      <c r="I403" s="45"/>
    </row>
    <row r="404" spans="9:9" x14ac:dyDescent="0.25">
      <c r="I404" s="45"/>
    </row>
    <row r="405" spans="9:9" x14ac:dyDescent="0.25">
      <c r="I405" s="45"/>
    </row>
    <row r="406" spans="9:9" x14ac:dyDescent="0.25">
      <c r="I406" s="45"/>
    </row>
    <row r="407" spans="9:9" x14ac:dyDescent="0.25">
      <c r="I407" s="45"/>
    </row>
    <row r="408" spans="9:9" x14ac:dyDescent="0.25">
      <c r="I408" s="45"/>
    </row>
    <row r="409" spans="9:9" x14ac:dyDescent="0.25">
      <c r="I409" s="45"/>
    </row>
    <row r="410" spans="9:9" x14ac:dyDescent="0.25">
      <c r="I410" s="45"/>
    </row>
    <row r="411" spans="9:9" x14ac:dyDescent="0.25">
      <c r="I411" s="45"/>
    </row>
    <row r="412" spans="9:9" x14ac:dyDescent="0.25">
      <c r="I412" s="45"/>
    </row>
    <row r="413" spans="9:9" x14ac:dyDescent="0.25">
      <c r="I413" s="45"/>
    </row>
    <row r="414" spans="9:9" x14ac:dyDescent="0.25">
      <c r="I414" s="45"/>
    </row>
    <row r="415" spans="9:9" x14ac:dyDescent="0.25">
      <c r="I415" s="45"/>
    </row>
    <row r="416" spans="9:9" x14ac:dyDescent="0.25">
      <c r="I416" s="45"/>
    </row>
    <row r="417" spans="9:9" x14ac:dyDescent="0.25">
      <c r="I417" s="45"/>
    </row>
    <row r="418" spans="9:9" x14ac:dyDescent="0.25">
      <c r="I418" s="45"/>
    </row>
    <row r="419" spans="9:9" x14ac:dyDescent="0.25">
      <c r="I419" s="45"/>
    </row>
    <row r="420" spans="9:9" x14ac:dyDescent="0.25">
      <c r="I420" s="45"/>
    </row>
    <row r="421" spans="9:9" x14ac:dyDescent="0.25">
      <c r="I421" s="45"/>
    </row>
    <row r="422" spans="9:9" x14ac:dyDescent="0.25">
      <c r="I422" s="45"/>
    </row>
    <row r="423" spans="9:9" x14ac:dyDescent="0.25">
      <c r="I423" s="45"/>
    </row>
    <row r="424" spans="9:9" x14ac:dyDescent="0.25">
      <c r="I424" s="45"/>
    </row>
    <row r="425" spans="9:9" x14ac:dyDescent="0.25">
      <c r="I425" s="45"/>
    </row>
    <row r="426" spans="9:9" x14ac:dyDescent="0.25">
      <c r="I426" s="45"/>
    </row>
    <row r="427" spans="9:9" x14ac:dyDescent="0.25">
      <c r="I427" s="45"/>
    </row>
    <row r="428" spans="9:9" x14ac:dyDescent="0.25">
      <c r="I428" s="45"/>
    </row>
    <row r="429" spans="9:9" x14ac:dyDescent="0.25">
      <c r="I429" s="45"/>
    </row>
    <row r="430" spans="9:9" x14ac:dyDescent="0.25">
      <c r="I430" s="45"/>
    </row>
    <row r="431" spans="9:9" x14ac:dyDescent="0.25">
      <c r="I431" s="45"/>
    </row>
    <row r="432" spans="9:9" x14ac:dyDescent="0.25">
      <c r="I432" s="45"/>
    </row>
    <row r="433" spans="9:9" x14ac:dyDescent="0.25">
      <c r="I433" s="45"/>
    </row>
    <row r="434" spans="9:9" x14ac:dyDescent="0.25">
      <c r="I434" s="45"/>
    </row>
    <row r="435" spans="9:9" x14ac:dyDescent="0.25">
      <c r="I435" s="45"/>
    </row>
    <row r="436" spans="9:9" x14ac:dyDescent="0.25">
      <c r="I436" s="45"/>
    </row>
    <row r="437" spans="9:9" x14ac:dyDescent="0.25">
      <c r="I437" s="45"/>
    </row>
    <row r="438" spans="9:9" x14ac:dyDescent="0.25">
      <c r="I438" s="45"/>
    </row>
    <row r="439" spans="9:9" x14ac:dyDescent="0.25">
      <c r="I439" s="45"/>
    </row>
    <row r="440" spans="9:9" x14ac:dyDescent="0.25">
      <c r="I440" s="45"/>
    </row>
    <row r="441" spans="9:9" x14ac:dyDescent="0.25">
      <c r="I441" s="45"/>
    </row>
    <row r="442" spans="9:9" x14ac:dyDescent="0.25">
      <c r="I442" s="45"/>
    </row>
    <row r="443" spans="9:9" x14ac:dyDescent="0.25">
      <c r="I443" s="45"/>
    </row>
    <row r="444" spans="9:9" x14ac:dyDescent="0.25">
      <c r="I444" s="45"/>
    </row>
    <row r="445" spans="9:9" x14ac:dyDescent="0.25">
      <c r="I445" s="45"/>
    </row>
    <row r="446" spans="9:9" x14ac:dyDescent="0.25">
      <c r="I446" s="45"/>
    </row>
    <row r="447" spans="9:9" x14ac:dyDescent="0.25">
      <c r="I447" s="45"/>
    </row>
    <row r="448" spans="9:9" x14ac:dyDescent="0.25">
      <c r="I448" s="45"/>
    </row>
    <row r="449" spans="9:9" x14ac:dyDescent="0.25">
      <c r="I449" s="45"/>
    </row>
    <row r="450" spans="9:9" x14ac:dyDescent="0.25">
      <c r="I450" s="45"/>
    </row>
    <row r="451" spans="9:9" x14ac:dyDescent="0.25">
      <c r="I451" s="45"/>
    </row>
    <row r="452" spans="9:9" x14ac:dyDescent="0.25">
      <c r="I452" s="45"/>
    </row>
    <row r="453" spans="9:9" x14ac:dyDescent="0.25">
      <c r="I453" s="45"/>
    </row>
    <row r="454" spans="9:9" x14ac:dyDescent="0.25">
      <c r="I454" s="45"/>
    </row>
    <row r="455" spans="9:9" x14ac:dyDescent="0.25">
      <c r="I455" s="45"/>
    </row>
    <row r="456" spans="9:9" x14ac:dyDescent="0.25">
      <c r="I456" s="45"/>
    </row>
    <row r="457" spans="9:9" x14ac:dyDescent="0.25">
      <c r="I457" s="45"/>
    </row>
    <row r="458" spans="9:9" x14ac:dyDescent="0.25">
      <c r="I458" s="45"/>
    </row>
    <row r="459" spans="9:9" x14ac:dyDescent="0.25">
      <c r="I459" s="45"/>
    </row>
    <row r="460" spans="9:9" x14ac:dyDescent="0.25">
      <c r="I460" s="45"/>
    </row>
    <row r="461" spans="9:9" x14ac:dyDescent="0.25">
      <c r="I461" s="45"/>
    </row>
    <row r="462" spans="9:9" x14ac:dyDescent="0.25">
      <c r="I462" s="45"/>
    </row>
    <row r="463" spans="9:9" x14ac:dyDescent="0.25">
      <c r="I463" s="45"/>
    </row>
    <row r="464" spans="9:9" x14ac:dyDescent="0.25">
      <c r="I464" s="45"/>
    </row>
    <row r="465" spans="9:9" x14ac:dyDescent="0.25">
      <c r="I465" s="45"/>
    </row>
    <row r="466" spans="9:9" x14ac:dyDescent="0.25">
      <c r="I466" s="45"/>
    </row>
    <row r="467" spans="9:9" x14ac:dyDescent="0.25">
      <c r="I467" s="45"/>
    </row>
    <row r="468" spans="9:9" x14ac:dyDescent="0.25">
      <c r="I468" s="45"/>
    </row>
    <row r="469" spans="9:9" x14ac:dyDescent="0.25">
      <c r="I469" s="45"/>
    </row>
    <row r="470" spans="9:9" x14ac:dyDescent="0.25">
      <c r="I470" s="45"/>
    </row>
    <row r="471" spans="9:9" x14ac:dyDescent="0.25">
      <c r="I471" s="45"/>
    </row>
    <row r="472" spans="9:9" x14ac:dyDescent="0.25">
      <c r="I472" s="45"/>
    </row>
    <row r="473" spans="9:9" x14ac:dyDescent="0.25">
      <c r="I473" s="45"/>
    </row>
    <row r="474" spans="9:9" x14ac:dyDescent="0.25">
      <c r="I474" s="45"/>
    </row>
    <row r="475" spans="9:9" x14ac:dyDescent="0.25">
      <c r="I475" s="45"/>
    </row>
    <row r="476" spans="9:9" x14ac:dyDescent="0.25">
      <c r="I476" s="45"/>
    </row>
    <row r="477" spans="9:9" x14ac:dyDescent="0.25">
      <c r="I477" s="45"/>
    </row>
    <row r="478" spans="9:9" x14ac:dyDescent="0.25">
      <c r="I478" s="45"/>
    </row>
    <row r="479" spans="9:9" x14ac:dyDescent="0.25">
      <c r="I479" s="45"/>
    </row>
    <row r="480" spans="9:9" x14ac:dyDescent="0.25">
      <c r="I480" s="45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0E19B-2FC3-45A3-847C-81FD3EC1029F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54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50000</v>
      </c>
      <c r="C6" s="38">
        <f>SUM(C17,C26,C29)</f>
        <v>19479</v>
      </c>
      <c r="D6" s="38">
        <f>SUM(D17,D26,D29)</f>
        <v>30521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50000</v>
      </c>
      <c r="C29" s="37">
        <v>19479</v>
      </c>
      <c r="D29" s="37">
        <f>B29-C29</f>
        <v>30521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BD761A-8DC0-4BCB-89C6-308359FA321E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7616D-60C8-42F9-AF89-6B3B6917C679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55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54375</v>
      </c>
      <c r="C6" s="38">
        <f>SUM(C17,C26,C29)</f>
        <v>40439</v>
      </c>
      <c r="D6" s="38">
        <f>SUM(D17,D26,D29)</f>
        <v>13936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54375</v>
      </c>
      <c r="C29" s="37">
        <v>40439</v>
      </c>
      <c r="D29" s="37">
        <f>B29-C29</f>
        <v>13936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36B8B-CA55-4714-8C21-68450D120DED}">
          <x14:formula1>
            <xm:f>List!$A$2:$A$8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60A813-A05B-4E14-B27E-ABF13232FBA7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56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96572</v>
      </c>
      <c r="C6" s="38">
        <f>SUM(C17,C26,C29)</f>
        <v>98319</v>
      </c>
      <c r="D6" s="38">
        <f>SUM(D17,D26,D29)</f>
        <v>-1747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f>87000+9572</f>
        <v>96572</v>
      </c>
      <c r="C29" s="37">
        <f>98319+0</f>
        <v>98319</v>
      </c>
      <c r="D29" s="37">
        <f>B29-C29</f>
        <v>-1747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3CFD56D-6322-43D1-803D-2AC3448E86F7}">
          <x14:formula1>
            <xm:f>List!$A$2:$A$8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C2DDF-7061-4318-B6F2-CBD662A7ACAB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57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116000</v>
      </c>
      <c r="C6" s="38">
        <f>SUM(C17,C26,C29)</f>
        <v>108076</v>
      </c>
      <c r="D6" s="38">
        <f>SUM(D17,D26,D29)</f>
        <v>7924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116000</v>
      </c>
      <c r="C29" s="37">
        <v>108076</v>
      </c>
      <c r="D29" s="37">
        <f>B29-C29</f>
        <v>7924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5BF5587-CCA8-4FB5-8956-F8723FD3689B}">
          <x14:formula1>
            <xm:f>List!$A$2:$A$8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95377-54D4-4139-A951-99FCAD93A5F3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58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10000</v>
      </c>
      <c r="C6" s="38">
        <f>SUM(C17,C26,C29)</f>
        <v>10000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10000</v>
      </c>
      <c r="C29" s="37">
        <v>10000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71EB3B9-037B-4D9F-A060-9048DC65EC0B}">
          <x14:formula1>
            <xm:f>List!$A$2:$A$8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3C98D-7CBF-4C8B-BEDD-5984E31311DF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59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0</v>
      </c>
      <c r="C6" s="38">
        <f>SUM(C17,C26,C29)</f>
        <v>0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0</v>
      </c>
      <c r="C29" s="37">
        <v>0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817C913-B8C0-4B49-8B35-65BE78C0AE46}">
          <x14:formula1>
            <xm:f>List!$A$2:$A$8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3EC0C-E421-4094-A7D6-C193E78E98D1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60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200000</v>
      </c>
      <c r="C6" s="38">
        <f>SUM(C17,C26,C29)</f>
        <v>0</v>
      </c>
      <c r="D6" s="38">
        <f>SUM(D17,D26,D29)</f>
        <v>200000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200000</v>
      </c>
      <c r="C29" s="37">
        <v>0</v>
      </c>
      <c r="D29" s="37">
        <f>B29-C29</f>
        <v>200000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3331603-27C3-455B-A254-547701FF07C4}">
          <x14:formula1>
            <xm:f>List!$A$2:$A$8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CC6F0-A80C-4C4E-939F-032F2B7BA02B}">
  <dimension ref="A2:M29"/>
  <sheetViews>
    <sheetView workbookViewId="0">
      <selection activeCell="C3" sqref="C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61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190983</v>
      </c>
      <c r="C6" s="38">
        <f>SUM(C17,C26,C29)</f>
        <v>0</v>
      </c>
      <c r="D6" s="38">
        <f>SUM(D17,D26,D29)</f>
        <v>190983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190983</v>
      </c>
      <c r="C29" s="37">
        <v>0</v>
      </c>
      <c r="D29" s="37">
        <f>B29-C29</f>
        <v>190983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1A2BB3C-4E73-4C47-9E4D-0CF01973D411}">
          <x14:formula1>
            <xm:f>List!$A$2:$A$8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CE127-CC59-4EF0-A1B3-725D80F2211D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62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100000</v>
      </c>
      <c r="C6" s="38">
        <f>SUM(C17,C26,C29)</f>
        <v>99988</v>
      </c>
      <c r="D6" s="38">
        <f>SUM(D17,D26,D29)</f>
        <v>12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100000</v>
      </c>
      <c r="C29" s="37">
        <v>99988</v>
      </c>
      <c r="D29" s="37">
        <f>B29-C29</f>
        <v>12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60BB922-834D-4B82-9B25-434820A70232}">
          <x14:formula1>
            <xm:f>List!$A$2:$A$8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A642C-05FD-4491-95FD-5C903E055B11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63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15000</v>
      </c>
      <c r="C6" s="38">
        <f>SUM(C17,C26,C29)</f>
        <v>0</v>
      </c>
      <c r="D6" s="38">
        <f>SUM(D17,D26,D29)</f>
        <v>15000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15000</v>
      </c>
      <c r="C29" s="37">
        <v>0</v>
      </c>
      <c r="D29" s="37">
        <f>B29-C29</f>
        <v>15000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7926C1F-0808-49AE-9062-29197A972CF4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D24" sqref="D24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FEC3F2-60BB-4CD9-9E5C-B884D559E239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64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34302</v>
      </c>
      <c r="C6" s="38">
        <f>SUM(C17,C26,C29)</f>
        <v>29018</v>
      </c>
      <c r="D6" s="38">
        <f>SUM(D17,D26,D29)</f>
        <v>5284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34302</v>
      </c>
      <c r="C29" s="37">
        <v>29018</v>
      </c>
      <c r="D29" s="37">
        <f>B29-C29</f>
        <v>5284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F86218C-15C9-4725-A80D-1F97D2F06BAF}">
          <x14:formula1>
            <xm:f>List!$A$2:$A$8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FC102-A80C-4BCA-A0E8-8F870F2D7FF7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65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75000</v>
      </c>
      <c r="C6" s="38">
        <f>SUM(C17,C26,C29)</f>
        <v>75000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75000</v>
      </c>
      <c r="C29" s="37">
        <v>75000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9D615E0-1F4E-4F64-BCD7-1F3EE69497EF}">
          <x14:formula1>
            <xm:f>List!$A$2:$A$8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4B24A-54E9-4DA1-8737-9A699CE8EA2C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66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290000</v>
      </c>
      <c r="C6" s="38">
        <f>SUM(C17,C26,C29)</f>
        <v>199395</v>
      </c>
      <c r="D6" s="38">
        <f>SUM(D17,D26,D29)</f>
        <v>90605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290000</v>
      </c>
      <c r="C29" s="37">
        <v>199395</v>
      </c>
      <c r="D29" s="37">
        <f>B29-C29</f>
        <v>90605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DF4DB21-8FFE-45FF-B802-B348243AAF8D}">
          <x14:formula1>
            <xm:f>List!$A$2:$A$8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FB9DC-D2B3-42A4-AF54-D60ACF73260C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67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25000</v>
      </c>
      <c r="C6" s="38">
        <f>SUM(C17,C26,C29)</f>
        <v>25000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25000</v>
      </c>
      <c r="C29" s="37">
        <v>25000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75C1880-F9E3-4CF9-83A4-896F75CBF401}">
          <x14:formula1>
            <xm:f>List!$A$2:$A$8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35525-DF5C-4A34-8029-05D0658B896E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68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21550</v>
      </c>
      <c r="C6" s="38">
        <f>SUM(C17,C26,C29)</f>
        <v>0</v>
      </c>
      <c r="D6" s="38">
        <f>SUM(D17,D26,D29)</f>
        <v>21550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21550</v>
      </c>
      <c r="C29" s="37">
        <v>0</v>
      </c>
      <c r="D29" s="37">
        <f>B29-C29</f>
        <v>21550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1682255-EC6F-47E0-BC41-1FC0077E519C}">
          <x14:formula1>
            <xm:f>List!$A$2:$A$8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EAD8B-78C6-4096-BC84-01C2BBA0EEC7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69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360000</v>
      </c>
      <c r="C6" s="38">
        <f>SUM(C17,C26,C29)</f>
        <v>366487</v>
      </c>
      <c r="D6" s="38">
        <f>SUM(D17,D26,D29)</f>
        <v>-6487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360000</v>
      </c>
      <c r="C29" s="37">
        <v>366487</v>
      </c>
      <c r="D29" s="37">
        <f>B29-C29</f>
        <v>-6487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B8372F2-7EE3-4F20-AF05-960ED208BE83}">
          <x14:formula1>
            <xm:f>List!$A$2:$A$8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8EB0C-7DCC-4AE6-B74F-A76F62ABB2CB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70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15800</v>
      </c>
      <c r="C6" s="38">
        <f>SUM(C17,C26,C29)</f>
        <v>15800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15800</v>
      </c>
      <c r="C29" s="37">
        <v>15800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85898A2-67A8-48C0-B8AE-378B6EC01E26}">
          <x14:formula1>
            <xm:f>List!$A$2:$A$8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9263F-2D9A-4C55-9F30-A22A03FD5A2B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71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10000</v>
      </c>
      <c r="C6" s="38">
        <f>SUM(C17,C26,C29)</f>
        <v>0</v>
      </c>
      <c r="D6" s="38">
        <f>SUM(D17,D26,D29)</f>
        <v>10000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10000</v>
      </c>
      <c r="C29" s="37">
        <v>0</v>
      </c>
      <c r="D29" s="37">
        <f>B29-C29</f>
        <v>10000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F17D7B7-E8CE-44C4-BE73-EBA58A84D751}">
          <x14:formula1>
            <xm:f>List!$A$2:$A$8</xm:f>
          </x14:formula1>
          <xm:sqref>B2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6A43-A230-4D59-88EE-8D2C0B7B1638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72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114000</v>
      </c>
      <c r="C6" s="38">
        <f>SUM(C17,C26,C29)</f>
        <v>95837</v>
      </c>
      <c r="D6" s="38">
        <f>SUM(D17,D26,D29)</f>
        <v>18163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114000</v>
      </c>
      <c r="C29" s="37">
        <v>95837</v>
      </c>
      <c r="D29" s="37">
        <f>B29-C29</f>
        <v>18163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8A2E74B-0758-4D2C-A90B-3E88DAD3A7D9}">
          <x14:formula1>
            <xm:f>List!$A$2:$A$8</xm:f>
          </x14:formula1>
          <xm:sqref>B2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34E46-9475-44B9-9C52-D471E341D1B9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73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12750</v>
      </c>
      <c r="C6" s="38">
        <f>SUM(C17,C26,C29)</f>
        <v>0</v>
      </c>
      <c r="D6" s="38">
        <f>SUM(D17,D26,D29)</f>
        <v>12750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12750</v>
      </c>
      <c r="C29" s="37">
        <v>0</v>
      </c>
      <c r="D29" s="37">
        <f>B29-C29</f>
        <v>12750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F339D-2B81-4FA4-90E5-1ADC57203E5E}">
          <x14:formula1>
            <xm:f>List!$A$2:$A$8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47</v>
      </c>
    </row>
    <row r="5" spans="1:13" x14ac:dyDescent="0.25">
      <c r="A5" s="49"/>
      <c r="B5" s="49" t="s">
        <v>24</v>
      </c>
      <c r="C5" s="49" t="s">
        <v>25</v>
      </c>
      <c r="D5" s="49" t="s">
        <v>40</v>
      </c>
    </row>
    <row r="6" spans="1:13" x14ac:dyDescent="0.25">
      <c r="A6" s="32" t="s">
        <v>34</v>
      </c>
      <c r="B6" s="38">
        <f>SUM(B17,B26,B29)</f>
        <v>85000</v>
      </c>
      <c r="C6" s="38">
        <f>SUM(C17,C26,C29)</f>
        <v>75667</v>
      </c>
      <c r="D6" s="38">
        <f>SUM(D17,D26,D29)</f>
        <v>9333</v>
      </c>
    </row>
    <row r="8" spans="1:13" x14ac:dyDescent="0.25">
      <c r="A8" s="47" t="s">
        <v>41</v>
      </c>
      <c r="B8" s="48" t="s">
        <v>28</v>
      </c>
      <c r="C8" s="48" t="s">
        <v>29</v>
      </c>
      <c r="D8" s="4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43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50" t="s">
        <v>42</v>
      </c>
      <c r="B19" s="50" t="s">
        <v>24</v>
      </c>
      <c r="C19" s="50" t="s">
        <v>25</v>
      </c>
      <c r="D19" s="50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/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44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51"/>
      <c r="B28" s="51" t="s">
        <v>24</v>
      </c>
      <c r="C28" s="51" t="s">
        <v>25</v>
      </c>
      <c r="D28" s="51" t="s">
        <v>30</v>
      </c>
    </row>
    <row r="29" spans="1:13" x14ac:dyDescent="0.25">
      <c r="A29" s="30" t="s">
        <v>27</v>
      </c>
      <c r="B29" s="37">
        <v>85000</v>
      </c>
      <c r="C29" s="37">
        <v>75667</v>
      </c>
      <c r="D29" s="37">
        <f>B29-C29</f>
        <v>9333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42CA0-2F8F-4B56-B25C-3FC65C933B4E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74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130000</v>
      </c>
      <c r="C6" s="38">
        <f>SUM(C17,C26,C29)</f>
        <v>0</v>
      </c>
      <c r="D6" s="38">
        <f>SUM(D17,D26,D29)</f>
        <v>130000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130000</v>
      </c>
      <c r="C29" s="37">
        <v>0</v>
      </c>
      <c r="D29" s="37">
        <f>B29-C29</f>
        <v>130000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518BD3-3857-42FE-8C06-BF5411D2CF22}">
          <x14:formula1>
            <xm:f>List!$A$2:$A$8</xm:f>
          </x14:formula1>
          <xm:sqref>B2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5D458-F3C1-458D-BD2A-D635DE321E96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75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75000</v>
      </c>
      <c r="C6" s="38">
        <f>SUM(C17,C26,C29)</f>
        <v>0</v>
      </c>
      <c r="D6" s="38">
        <f>SUM(D17,D26,D29)</f>
        <v>75000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75000</v>
      </c>
      <c r="C29" s="37">
        <v>0</v>
      </c>
      <c r="D29" s="37">
        <f>B29-C29</f>
        <v>75000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BF0389A-D565-4FAC-A2EA-BBF898659A2D}">
          <x14:formula1>
            <xm:f>List!$A$2:$A$8</xm:f>
          </x14:formula1>
          <xm:sqref>B2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B5A59-493A-4538-A185-589299164455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76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75000</v>
      </c>
      <c r="C6" s="38">
        <f>SUM(C17,C26,C29)</f>
        <v>0</v>
      </c>
      <c r="D6" s="38">
        <f>SUM(D17,D26,D29)</f>
        <v>75000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75000</v>
      </c>
      <c r="C29" s="37">
        <v>0</v>
      </c>
      <c r="D29" s="37">
        <f>B29-C29</f>
        <v>75000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A0A92D-B21D-4F82-BCB6-18192384FF40}">
          <x14:formula1>
            <xm:f>List!$A$2:$A$8</xm:f>
          </x14:formula1>
          <xm:sqref>B2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F11BE-2E0D-4645-8EBC-F8D06EDFE8DF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77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274056</v>
      </c>
      <c r="C6" s="38">
        <f>SUM(C17,C26,C29)</f>
        <v>38376</v>
      </c>
      <c r="D6" s="38">
        <f>SUM(D17,D26,D29)</f>
        <v>235680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274056</v>
      </c>
      <c r="C29" s="37">
        <v>38376</v>
      </c>
      <c r="D29" s="37">
        <f>B29-C29</f>
        <v>235680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A04F2D-E335-4A39-AE1F-A20A4EF00F6E}">
          <x14:formula1>
            <xm:f>List!$A$2:$A$8</xm:f>
          </x14:formula1>
          <xm:sqref>B2</xm:sqref>
        </x14:dataValidation>
      </x14:dataValidation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0C618-8977-4677-A440-7E51CD52D872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78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55700</v>
      </c>
      <c r="C6" s="38">
        <f>SUM(C17,C26,C29)</f>
        <v>55623</v>
      </c>
      <c r="D6" s="38">
        <f>SUM(D17,D26,D29)</f>
        <v>77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55700</v>
      </c>
      <c r="C29" s="37">
        <v>55623</v>
      </c>
      <c r="D29" s="37">
        <f>B29-C29</f>
        <v>77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E52D49A-8431-4E05-BF70-EE598C9DEB39}">
          <x14:formula1>
            <xm:f>List!$A$2:$A$8</xm:f>
          </x14:formula1>
          <xm:sqref>B2</xm:sqref>
        </x14:dataValidation>
      </x14:dataValidation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21FD3-D68F-4DC2-9B44-3DE96AD35CF9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79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3063</v>
      </c>
      <c r="C6" s="38">
        <f>SUM(C17,C26,C29)</f>
        <v>0</v>
      </c>
      <c r="D6" s="38">
        <f>SUM(D17,D26,D29)</f>
        <v>3063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3063</v>
      </c>
      <c r="C29" s="37">
        <v>0</v>
      </c>
      <c r="D29" s="37">
        <f>B29-C29</f>
        <v>3063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B7D4C52-5A8D-4120-A497-2D4BE83D69C1}">
          <x14:formula1>
            <xm:f>List!$A$2:$A$8</xm:f>
          </x14:formula1>
          <xm:sqref>B2</xm:sqref>
        </x14:dataValidation>
      </x14:dataValidations>
    </ext>
  </extLst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13288-BEAA-4D81-926D-34EB89E09711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80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4653</v>
      </c>
      <c r="C6" s="38">
        <f>SUM(C17,C26,C29)</f>
        <v>0</v>
      </c>
      <c r="D6" s="38">
        <f>SUM(D17,D26,D29)</f>
        <v>4653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4653</v>
      </c>
      <c r="C29" s="37">
        <v>0</v>
      </c>
      <c r="D29" s="37">
        <f>B29-C29</f>
        <v>4653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45772A2-C0E7-4C5E-97A3-C61D7E5E8840}">
          <x14:formula1>
            <xm:f>List!$A$2:$A$8</xm:f>
          </x14:formula1>
          <xm:sqref>B2</xm:sqref>
        </x14:dataValidation>
      </x14:dataValidations>
    </ext>
  </extLst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293D7-17CC-4363-83A4-64B5DB1AEB5C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81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1500</v>
      </c>
      <c r="C6" s="38">
        <f>SUM(C17,C26,C29)</f>
        <v>0</v>
      </c>
      <c r="D6" s="38">
        <f>SUM(D17,D26,D29)</f>
        <v>1500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1500</v>
      </c>
      <c r="C29" s="37">
        <v>0</v>
      </c>
      <c r="D29" s="37">
        <f>B29-C29</f>
        <v>1500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259BB4-7B21-4D2D-95AF-93348A80140F}">
          <x14:formula1>
            <xm:f>List!$A$2:$A$8</xm:f>
          </x14:formula1>
          <xm:sqref>B2</xm:sqref>
        </x14:dataValidation>
      </x14:dataValidations>
    </ext>
  </extLst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20807-91F6-4DA7-835D-0D422D27E7F2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82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2500</v>
      </c>
      <c r="C6" s="38">
        <f>SUM(C17,C26,C29)</f>
        <v>0</v>
      </c>
      <c r="D6" s="38">
        <f>SUM(D17,D26,D29)</f>
        <v>2500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2500</v>
      </c>
      <c r="C29" s="37">
        <v>0</v>
      </c>
      <c r="D29" s="37">
        <f>B29-C29</f>
        <v>2500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84E97BE-B1EB-41EC-850F-E06A6D525AE6}">
          <x14:formula1>
            <xm:f>List!$A$2:$A$8</xm:f>
          </x14:formula1>
          <xm:sqref>B2</xm:sqref>
        </x14:dataValidation>
      </x14:dataValidations>
    </ext>
  </extLst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4350C-F8E8-4A9B-BC81-01FB5A1192B8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83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61950</v>
      </c>
      <c r="C6" s="38">
        <f>SUM(C17,C26,C29)</f>
        <v>5625</v>
      </c>
      <c r="D6" s="38">
        <f>SUM(D17,D26,D29)</f>
        <v>56325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61950</v>
      </c>
      <c r="C29" s="37">
        <v>5625</v>
      </c>
      <c r="D29" s="37">
        <f>B29-C29</f>
        <v>56325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DC68523-079A-4C75-99D3-0C32AF2BE7B0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48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37097</v>
      </c>
      <c r="C6" s="38">
        <f>SUM(C17,C26,C29)</f>
        <v>37097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37097</v>
      </c>
      <c r="C29" s="37">
        <v>37097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D8F5E-80D9-431F-98A5-172345E19438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84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13953</v>
      </c>
      <c r="C6" s="38">
        <f>SUM(C17,C26,C29)</f>
        <v>13953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13953</v>
      </c>
      <c r="C29" s="37">
        <v>13953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93EB5-D0A4-4A91-97AC-543A3C6B09DA}">
          <x14:formula1>
            <xm:f>List!$A$2:$A$8</xm:f>
          </x14:formula1>
          <xm:sqref>B2</xm:sqref>
        </x14:dataValidation>
      </x14:dataValidations>
    </ext>
  </extLst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B8536-2AFE-4F69-B88F-6E628BD1E424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85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40000</v>
      </c>
      <c r="C6" s="38">
        <f>SUM(C17,C26,C29)</f>
        <v>0</v>
      </c>
      <c r="D6" s="38">
        <f>SUM(D17,D26,D29)</f>
        <v>40000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40000</v>
      </c>
      <c r="C29" s="37">
        <v>0</v>
      </c>
      <c r="D29" s="37">
        <f>B29-C29</f>
        <v>40000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81228FF-F1F4-498A-812B-A1AC66D1F1B5}">
          <x14:formula1>
            <xm:f>List!$A$2:$A$8</xm:f>
          </x14:formula1>
          <xm:sqref>B2</xm:sqref>
        </x14:dataValidation>
      </x14:dataValidations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B8FC9-07F2-489F-A837-DE0CB3236787}">
  <dimension ref="A2:M29"/>
  <sheetViews>
    <sheetView tabSelected="1"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86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60625</v>
      </c>
      <c r="C6" s="38">
        <f>SUM(C17,C26,C29)</f>
        <v>0</v>
      </c>
      <c r="D6" s="38">
        <f>SUM(D17,D26,D29)</f>
        <v>60625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60625</v>
      </c>
      <c r="C29" s="37">
        <v>0</v>
      </c>
      <c r="D29" s="37">
        <f>B29-C29</f>
        <v>60625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D4BFCE-00A0-4233-80DB-AE772080DD49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49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3655</v>
      </c>
      <c r="C6" s="38">
        <f>SUM(C17,C26,C29)</f>
        <v>3655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3655</v>
      </c>
      <c r="C29" s="37">
        <v>3655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50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2529</v>
      </c>
      <c r="C6" s="38">
        <f>SUM(C17,C26,C29)</f>
        <v>2529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2529</v>
      </c>
      <c r="C29" s="37">
        <v>2529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51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12664</v>
      </c>
      <c r="C6" s="38">
        <f>SUM(C17,C26,C29)</f>
        <v>10332</v>
      </c>
      <c r="D6" s="38">
        <f>SUM(D17,D26,D29)</f>
        <v>2332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12664</v>
      </c>
      <c r="C29" s="37">
        <v>10332</v>
      </c>
      <c r="D29" s="37">
        <f>B29-C29</f>
        <v>2332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52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30000</v>
      </c>
      <c r="C6" s="38">
        <f>SUM(C17,C26,C29)</f>
        <v>30000</v>
      </c>
      <c r="D6" s="38">
        <f>SUM(D17,D26,D29)</f>
        <v>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30000</v>
      </c>
      <c r="C29" s="37">
        <v>30000</v>
      </c>
      <c r="D29" s="37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35</v>
      </c>
      <c r="B2" s="26" t="s">
        <v>8</v>
      </c>
    </row>
    <row r="3" spans="1:13" x14ac:dyDescent="0.25">
      <c r="A3" t="s">
        <v>22</v>
      </c>
      <c r="B3" t="s">
        <v>53</v>
      </c>
    </row>
    <row r="5" spans="1:13" x14ac:dyDescent="0.25">
      <c r="A5" s="32"/>
      <c r="B5" s="32" t="s">
        <v>24</v>
      </c>
      <c r="C5" s="32" t="s">
        <v>25</v>
      </c>
      <c r="D5" s="32" t="s">
        <v>33</v>
      </c>
    </row>
    <row r="6" spans="1:13" x14ac:dyDescent="0.25">
      <c r="A6" s="32" t="s">
        <v>34</v>
      </c>
      <c r="B6" s="38">
        <f>SUM(B17,B26,B29)</f>
        <v>150000</v>
      </c>
      <c r="C6" s="38">
        <f>SUM(C17,C26,C29)</f>
        <v>0</v>
      </c>
      <c r="D6" s="38">
        <f>SUM(D17,D26,D29)</f>
        <v>150000</v>
      </c>
    </row>
    <row r="8" spans="1:13" x14ac:dyDescent="0.25">
      <c r="A8" s="28"/>
      <c r="B8" s="28" t="s">
        <v>28</v>
      </c>
      <c r="C8" s="28" t="s">
        <v>29</v>
      </c>
      <c r="D8" s="28" t="s">
        <v>30</v>
      </c>
      <c r="E8" s="28"/>
      <c r="F8" s="28"/>
      <c r="G8" s="28"/>
      <c r="H8" s="28"/>
      <c r="I8" s="28"/>
      <c r="J8" s="28"/>
      <c r="K8" s="28"/>
      <c r="L8" s="28"/>
      <c r="M8" s="28"/>
    </row>
    <row r="9" spans="1:13" x14ac:dyDescent="0.25">
      <c r="A9" s="28" t="s">
        <v>26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</row>
    <row r="10" spans="1:13" x14ac:dyDescent="0.25">
      <c r="A10" s="28" t="s">
        <v>36</v>
      </c>
      <c r="B10" s="33">
        <v>0</v>
      </c>
      <c r="C10" s="33">
        <v>0</v>
      </c>
      <c r="D10" s="33">
        <f>B10-C10</f>
        <v>0</v>
      </c>
      <c r="E10" s="28"/>
      <c r="F10" s="28"/>
      <c r="G10" s="28"/>
      <c r="H10" s="28"/>
      <c r="I10" s="28"/>
      <c r="J10" s="28"/>
      <c r="K10" s="28"/>
      <c r="L10" s="28"/>
      <c r="M10" s="28"/>
    </row>
    <row r="11" spans="1:13" x14ac:dyDescent="0.25">
      <c r="A11" s="28"/>
      <c r="B11" s="33"/>
      <c r="C11" s="33"/>
      <c r="D11" s="33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28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</row>
    <row r="13" spans="1:13" x14ac:dyDescent="0.25">
      <c r="A13" s="28"/>
      <c r="B13" s="33"/>
      <c r="C13" s="33"/>
      <c r="D13" s="33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5">
      <c r="A14" s="28"/>
      <c r="B14" s="33"/>
      <c r="C14" s="33"/>
      <c r="D14" s="33"/>
      <c r="E14" s="28"/>
      <c r="F14" s="28"/>
      <c r="G14" s="28"/>
      <c r="H14" s="28"/>
      <c r="I14" s="28"/>
      <c r="J14" s="28"/>
      <c r="K14" s="28"/>
      <c r="L14" s="28"/>
      <c r="M14" s="28"/>
    </row>
    <row r="15" spans="1:13" x14ac:dyDescent="0.25">
      <c r="A15" s="28"/>
      <c r="B15" s="33"/>
      <c r="C15" s="33"/>
      <c r="D15" s="33"/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15.75" thickBot="1" x14ac:dyDescent="0.3">
      <c r="A16" s="28"/>
      <c r="B16" s="34"/>
      <c r="C16" s="34"/>
      <c r="D16" s="34"/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15.75" thickTop="1" x14ac:dyDescent="0.25">
      <c r="A17" s="28" t="s">
        <v>31</v>
      </c>
      <c r="B17" s="33">
        <f>SUM(B9:B16)</f>
        <v>0</v>
      </c>
      <c r="C17" s="33">
        <f t="shared" ref="C17:D17" si="0">SUM(C9:C16)</f>
        <v>0</v>
      </c>
      <c r="D17" s="33">
        <f t="shared" si="0"/>
        <v>0</v>
      </c>
      <c r="E17" s="28"/>
      <c r="F17" s="28"/>
      <c r="G17" s="28"/>
      <c r="H17" s="28"/>
      <c r="I17" s="28"/>
      <c r="J17" s="28"/>
      <c r="K17" s="28"/>
      <c r="L17" s="28"/>
      <c r="M17" s="28"/>
    </row>
    <row r="19" spans="1:13" x14ac:dyDescent="0.25">
      <c r="A19" s="29"/>
      <c r="B19" s="29" t="s">
        <v>24</v>
      </c>
      <c r="C19" s="29" t="s">
        <v>25</v>
      </c>
      <c r="D19" s="29" t="s">
        <v>30</v>
      </c>
      <c r="E19" s="29"/>
      <c r="F19" s="29"/>
      <c r="G19" s="29"/>
      <c r="H19" s="29"/>
      <c r="I19" s="29"/>
      <c r="J19" s="29"/>
      <c r="K19" s="29"/>
      <c r="L19" s="29"/>
      <c r="M19" s="29"/>
    </row>
    <row r="20" spans="1:13" x14ac:dyDescent="0.25">
      <c r="A20" s="29" t="s">
        <v>23</v>
      </c>
      <c r="B20" s="35"/>
      <c r="C20" s="35"/>
      <c r="D20" s="35"/>
      <c r="E20" s="29"/>
      <c r="F20" s="29"/>
      <c r="G20" s="29"/>
      <c r="H20" s="29"/>
      <c r="I20" s="29"/>
      <c r="J20" s="29"/>
      <c r="K20" s="29"/>
      <c r="L20" s="29"/>
      <c r="M20" s="29"/>
    </row>
    <row r="21" spans="1:13" x14ac:dyDescent="0.25">
      <c r="A21" s="29" t="s">
        <v>36</v>
      </c>
      <c r="B21" s="35">
        <v>0</v>
      </c>
      <c r="C21" s="35">
        <v>0</v>
      </c>
      <c r="D21" s="35">
        <f>B21-C21</f>
        <v>0</v>
      </c>
      <c r="E21" s="29"/>
      <c r="F21" s="29"/>
      <c r="G21" s="29"/>
      <c r="H21" s="29"/>
      <c r="I21" s="29"/>
      <c r="J21" s="29"/>
      <c r="K21" s="29"/>
      <c r="L21" s="29"/>
      <c r="M21" s="29"/>
    </row>
    <row r="22" spans="1:13" x14ac:dyDescent="0.25">
      <c r="A22" s="29"/>
      <c r="B22" s="35"/>
      <c r="C22" s="35"/>
      <c r="D22" s="35"/>
      <c r="E22" s="29"/>
      <c r="F22" s="29"/>
      <c r="G22" s="29"/>
      <c r="H22" s="29"/>
      <c r="I22" s="29"/>
      <c r="J22" s="29"/>
      <c r="K22" s="29"/>
      <c r="L22" s="29"/>
      <c r="M22" s="29"/>
    </row>
    <row r="23" spans="1:13" x14ac:dyDescent="0.25">
      <c r="A23" s="29"/>
      <c r="B23" s="35"/>
      <c r="C23" s="35"/>
      <c r="D23" s="35"/>
      <c r="E23" s="29"/>
      <c r="F23" s="29"/>
      <c r="G23" s="29"/>
      <c r="H23" s="29"/>
      <c r="I23" s="29"/>
      <c r="J23" s="29"/>
      <c r="K23" s="29"/>
      <c r="L23" s="29"/>
      <c r="M23" s="29"/>
    </row>
    <row r="24" spans="1:13" x14ac:dyDescent="0.25">
      <c r="A24" s="29"/>
      <c r="B24" s="35"/>
      <c r="C24" s="35"/>
      <c r="D24" s="35"/>
      <c r="E24" s="29"/>
      <c r="F24" s="29"/>
      <c r="G24" s="29"/>
      <c r="H24" s="29"/>
      <c r="I24" s="29"/>
      <c r="J24" s="29"/>
      <c r="K24" s="29"/>
      <c r="L24" s="29"/>
      <c r="M24" s="29"/>
    </row>
    <row r="25" spans="1:13" ht="15.75" thickBot="1" x14ac:dyDescent="0.3">
      <c r="A25" s="29"/>
      <c r="B25" s="36"/>
      <c r="C25" s="36"/>
      <c r="D25" s="36"/>
      <c r="E25" s="29"/>
      <c r="F25" s="29"/>
      <c r="G25" s="29"/>
      <c r="H25" s="29"/>
      <c r="I25" s="29"/>
      <c r="J25" s="29"/>
      <c r="K25" s="29"/>
      <c r="L25" s="29"/>
      <c r="M25" s="29"/>
    </row>
    <row r="26" spans="1:13" ht="15.75" thickTop="1" x14ac:dyDescent="0.25">
      <c r="A26" s="29" t="s">
        <v>32</v>
      </c>
      <c r="B26" s="35">
        <f>SUM(B20:B25)</f>
        <v>0</v>
      </c>
      <c r="C26" s="35">
        <f t="shared" ref="C26:D26" si="1">SUM(C20:C25)</f>
        <v>0</v>
      </c>
      <c r="D26" s="35">
        <f t="shared" si="1"/>
        <v>0</v>
      </c>
      <c r="E26" s="29"/>
      <c r="F26" s="29"/>
      <c r="G26" s="29"/>
      <c r="H26" s="29"/>
      <c r="I26" s="29"/>
      <c r="J26" s="29"/>
      <c r="K26" s="29"/>
      <c r="L26" s="29"/>
      <c r="M26" s="29"/>
    </row>
    <row r="27" spans="1:13" s="31" customFormat="1" x14ac:dyDescent="0.25"/>
    <row r="28" spans="1:13" x14ac:dyDescent="0.25">
      <c r="A28" s="30"/>
      <c r="B28" s="30" t="s">
        <v>24</v>
      </c>
      <c r="C28" s="30" t="s">
        <v>25</v>
      </c>
      <c r="D28" s="30" t="s">
        <v>30</v>
      </c>
    </row>
    <row r="29" spans="1:13" x14ac:dyDescent="0.25">
      <c r="A29" s="30" t="s">
        <v>27</v>
      </c>
      <c r="B29" s="37">
        <v>150000</v>
      </c>
      <c r="C29" s="37">
        <v>0</v>
      </c>
      <c r="D29" s="37">
        <f>B29-C29</f>
        <v>150000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42</vt:i4>
      </vt:variant>
      <vt:variant>
        <vt:lpstr>Named Ranges</vt:lpstr>
      </vt:variant>
      <vt:variant>
        <vt:i4>1</vt:i4>
      </vt:variant>
    </vt:vector>
  </HeadingPairs>
  <TitlesOfParts>
    <vt:vector size="43" baseType="lpstr">
      <vt:lpstr>SB767 Summary</vt:lpstr>
      <vt:lpstr>List</vt:lpstr>
      <vt:lpstr>#2 Retrofit of mtg rooms</vt:lpstr>
      <vt:lpstr>#3 Van-Medical Transport</vt:lpstr>
      <vt:lpstr>#4 Mobile Command Center</vt:lpstr>
      <vt:lpstr>#5 Light Towers</vt:lpstr>
      <vt:lpstr>#6 Ipad Loaners</vt:lpstr>
      <vt:lpstr>#7 Parade Comm Revenue</vt:lpstr>
      <vt:lpstr>#8 Police Station Comm Tower</vt:lpstr>
      <vt:lpstr>#10a RoadsDrainage  Cranberry R</vt:lpstr>
      <vt:lpstr>#10b RoadsDrainage - Jackson Sc</vt:lpstr>
      <vt:lpstr>#11 Police Station Secy Cameras</vt:lpstr>
      <vt:lpstr>#12 Mobile Radio Upgrades</vt:lpstr>
      <vt:lpstr>#13 Grant Progam - Non profits</vt:lpstr>
      <vt:lpstr>#15 Chepaceht Vill Marketing</vt:lpstr>
      <vt:lpstr>#16 Comm Septic </vt:lpstr>
      <vt:lpstr>#17 Fire Departments Mobile Rep</vt:lpstr>
      <vt:lpstr>#18 Police Front Line Veh</vt:lpstr>
      <vt:lpstr>#19 EMA Trailer</vt:lpstr>
      <vt:lpstr>#21 EMA Gator &amp; Trailer</vt:lpstr>
      <vt:lpstr>#22 Glocester Mem Park</vt:lpstr>
      <vt:lpstr>#23 Road Paving</vt:lpstr>
      <vt:lpstr>#24 Glocester Little League</vt:lpstr>
      <vt:lpstr>#25 Finance Acct Software</vt:lpstr>
      <vt:lpstr>#26 Pigeon Property</vt:lpstr>
      <vt:lpstr>#27a FY23 Poll Workers</vt:lpstr>
      <vt:lpstr>#27b FY23 Hazard Mitigation</vt:lpstr>
      <vt:lpstr>#27c FY23 Road Salt &amp; Sand</vt:lpstr>
      <vt:lpstr>#27e FY23 Historic Cemetaries</vt:lpstr>
      <vt:lpstr>#28 Mefford Land</vt:lpstr>
      <vt:lpstr>#29 DPW Radio System</vt:lpstr>
      <vt:lpstr>#30 Recreation Matching Grant </vt:lpstr>
      <vt:lpstr>#31 Sansoucy Appraisal</vt:lpstr>
      <vt:lpstr>#32 Town Hall Security Cameras</vt:lpstr>
      <vt:lpstr>#33 Mute Switches</vt:lpstr>
      <vt:lpstr>#35 Access Control Upgrades</vt:lpstr>
      <vt:lpstr>#36 Freezer - Human Services</vt:lpstr>
      <vt:lpstr>#37 Pickleball courts</vt:lpstr>
      <vt:lpstr>#38 Architect &amp; Test Holes PD</vt:lpstr>
      <vt:lpstr>#39 Loader Tires</vt:lpstr>
      <vt:lpstr>#49 Recreation Master Plan</vt:lpstr>
      <vt:lpstr>#50 Muni Resilience Program mch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O'Donnell, Kimberly (DOR)</cp:lastModifiedBy>
  <cp:lastPrinted>2024-01-16T18:22:12Z</cp:lastPrinted>
  <dcterms:created xsi:type="dcterms:W3CDTF">2023-09-15T17:56:40Z</dcterms:created>
  <dcterms:modified xsi:type="dcterms:W3CDTF">2024-07-08T14:58:35Z</dcterms:modified>
</cp:coreProperties>
</file>